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3040" windowHeight="93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B594" i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I560" i="1"/>
  <c r="H560" i="1"/>
  <c r="G560" i="1"/>
  <c r="F560" i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I522" i="1"/>
  <c r="H522" i="1"/>
  <c r="G522" i="1"/>
  <c r="F522" i="1"/>
  <c r="B519" i="1"/>
  <c r="A519" i="1"/>
  <c r="L518" i="1"/>
  <c r="J518" i="1"/>
  <c r="I518" i="1"/>
  <c r="H518" i="1"/>
  <c r="G518" i="1"/>
  <c r="F518" i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H476" i="1"/>
  <c r="G476" i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J453" i="1"/>
  <c r="I453" i="1"/>
  <c r="H453" i="1"/>
  <c r="G453" i="1"/>
  <c r="F453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I434" i="1"/>
  <c r="H434" i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L350" i="1"/>
  <c r="J350" i="1"/>
  <c r="I350" i="1"/>
  <c r="H350" i="1"/>
  <c r="G350" i="1"/>
  <c r="F350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H308" i="1"/>
  <c r="G308" i="1"/>
  <c r="F308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7" i="1"/>
  <c r="A267" i="1"/>
  <c r="L266" i="1"/>
  <c r="J266" i="1"/>
  <c r="I266" i="1"/>
  <c r="H266" i="1"/>
  <c r="G266" i="1"/>
  <c r="F266" i="1"/>
  <c r="B258" i="1"/>
  <c r="A258" i="1"/>
  <c r="J257" i="1"/>
  <c r="I257" i="1"/>
  <c r="H257" i="1"/>
  <c r="G257" i="1"/>
  <c r="F257" i="1"/>
  <c r="B251" i="1"/>
  <c r="A251" i="1"/>
  <c r="J250" i="1"/>
  <c r="I250" i="1"/>
  <c r="H250" i="1"/>
  <c r="G250" i="1"/>
  <c r="F250" i="1"/>
  <c r="B244" i="1"/>
  <c r="A244" i="1"/>
  <c r="J243" i="1"/>
  <c r="I243" i="1"/>
  <c r="H243" i="1"/>
  <c r="G243" i="1"/>
  <c r="F243" i="1"/>
  <c r="B239" i="1"/>
  <c r="A239" i="1"/>
  <c r="J238" i="1"/>
  <c r="I238" i="1"/>
  <c r="H238" i="1"/>
  <c r="G238" i="1"/>
  <c r="F238" i="1"/>
  <c r="B229" i="1"/>
  <c r="A229" i="1"/>
  <c r="J228" i="1"/>
  <c r="I228" i="1"/>
  <c r="H228" i="1"/>
  <c r="G228" i="1"/>
  <c r="F228" i="1"/>
  <c r="B225" i="1"/>
  <c r="A225" i="1"/>
  <c r="L224" i="1"/>
  <c r="J224" i="1"/>
  <c r="I224" i="1"/>
  <c r="H224" i="1"/>
  <c r="G224" i="1"/>
  <c r="F224" i="1"/>
  <c r="B216" i="1"/>
  <c r="A216" i="1"/>
  <c r="J215" i="1"/>
  <c r="I215" i="1"/>
  <c r="H215" i="1"/>
  <c r="G215" i="1"/>
  <c r="F215" i="1"/>
  <c r="B209" i="1"/>
  <c r="A209" i="1"/>
  <c r="J208" i="1"/>
  <c r="I208" i="1"/>
  <c r="H208" i="1"/>
  <c r="G208" i="1"/>
  <c r="F208" i="1"/>
  <c r="B202" i="1"/>
  <c r="A202" i="1"/>
  <c r="J201" i="1"/>
  <c r="I201" i="1"/>
  <c r="H201" i="1"/>
  <c r="G201" i="1"/>
  <c r="F201" i="1"/>
  <c r="B197" i="1"/>
  <c r="A197" i="1"/>
  <c r="J196" i="1"/>
  <c r="I196" i="1"/>
  <c r="H196" i="1"/>
  <c r="G196" i="1"/>
  <c r="F196" i="1"/>
  <c r="B187" i="1"/>
  <c r="A187" i="1"/>
  <c r="J186" i="1"/>
  <c r="I186" i="1"/>
  <c r="H186" i="1"/>
  <c r="G186" i="1"/>
  <c r="F186" i="1"/>
  <c r="B183" i="1"/>
  <c r="A183" i="1"/>
  <c r="L182" i="1"/>
  <c r="J182" i="1"/>
  <c r="I182" i="1"/>
  <c r="H182" i="1"/>
  <c r="G182" i="1"/>
  <c r="F182" i="1"/>
  <c r="B174" i="1"/>
  <c r="A174" i="1"/>
  <c r="J173" i="1"/>
  <c r="I173" i="1"/>
  <c r="H173" i="1"/>
  <c r="G173" i="1"/>
  <c r="F173" i="1"/>
  <c r="B167" i="1"/>
  <c r="A167" i="1"/>
  <c r="J166" i="1"/>
  <c r="I166" i="1"/>
  <c r="H166" i="1"/>
  <c r="G166" i="1"/>
  <c r="F166" i="1"/>
  <c r="B160" i="1"/>
  <c r="A160" i="1"/>
  <c r="J159" i="1"/>
  <c r="I159" i="1"/>
  <c r="H159" i="1"/>
  <c r="G159" i="1"/>
  <c r="F159" i="1"/>
  <c r="B155" i="1"/>
  <c r="A155" i="1"/>
  <c r="J154" i="1"/>
  <c r="I154" i="1"/>
  <c r="H154" i="1"/>
  <c r="G154" i="1"/>
  <c r="F154" i="1"/>
  <c r="B145" i="1"/>
  <c r="A145" i="1"/>
  <c r="J144" i="1"/>
  <c r="I144" i="1"/>
  <c r="H144" i="1"/>
  <c r="G144" i="1"/>
  <c r="F144" i="1"/>
  <c r="B141" i="1"/>
  <c r="A141" i="1"/>
  <c r="B132" i="1"/>
  <c r="A132" i="1"/>
  <c r="J131" i="1"/>
  <c r="I131" i="1"/>
  <c r="H131" i="1"/>
  <c r="G131" i="1"/>
  <c r="F131" i="1"/>
  <c r="B125" i="1"/>
  <c r="A125" i="1"/>
  <c r="J124" i="1"/>
  <c r="I124" i="1"/>
  <c r="H124" i="1"/>
  <c r="G124" i="1"/>
  <c r="F124" i="1"/>
  <c r="B118" i="1"/>
  <c r="A118" i="1"/>
  <c r="J117" i="1"/>
  <c r="I117" i="1"/>
  <c r="H117" i="1"/>
  <c r="G117" i="1"/>
  <c r="F117" i="1"/>
  <c r="B113" i="1"/>
  <c r="A113" i="1"/>
  <c r="J112" i="1"/>
  <c r="I112" i="1"/>
  <c r="H112" i="1"/>
  <c r="G112" i="1"/>
  <c r="F112" i="1"/>
  <c r="B103" i="1"/>
  <c r="A103" i="1"/>
  <c r="J102" i="1"/>
  <c r="I102" i="1"/>
  <c r="H102" i="1"/>
  <c r="G102" i="1"/>
  <c r="F102" i="1"/>
  <c r="B99" i="1"/>
  <c r="A99" i="1"/>
  <c r="L98" i="1"/>
  <c r="J98" i="1"/>
  <c r="I98" i="1"/>
  <c r="H98" i="1"/>
  <c r="G98" i="1"/>
  <c r="F98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L13" i="1"/>
  <c r="J13" i="1"/>
  <c r="I13" i="1"/>
  <c r="H13" i="1"/>
  <c r="G13" i="1"/>
  <c r="F13" i="1"/>
  <c r="J132" i="1" l="1"/>
  <c r="G174" i="1"/>
  <c r="H384" i="1"/>
  <c r="J468" i="1"/>
  <c r="I594" i="1"/>
  <c r="I258" i="1"/>
  <c r="F300" i="1"/>
  <c r="G510" i="1"/>
  <c r="I132" i="1"/>
  <c r="F174" i="1"/>
  <c r="H258" i="1"/>
  <c r="G384" i="1"/>
  <c r="I468" i="1"/>
  <c r="F510" i="1"/>
  <c r="H594" i="1"/>
  <c r="J342" i="1"/>
  <c r="F47" i="1"/>
  <c r="F89" i="1"/>
  <c r="H174" i="1"/>
  <c r="J258" i="1"/>
  <c r="G300" i="1"/>
  <c r="I384" i="1"/>
  <c r="F426" i="1"/>
  <c r="H510" i="1"/>
  <c r="J594" i="1"/>
  <c r="G89" i="1"/>
  <c r="I174" i="1"/>
  <c r="F216" i="1"/>
  <c r="H300" i="1"/>
  <c r="J384" i="1"/>
  <c r="G426" i="1"/>
  <c r="I510" i="1"/>
  <c r="F552" i="1"/>
  <c r="H47" i="1"/>
  <c r="H89" i="1"/>
  <c r="J174" i="1"/>
  <c r="G216" i="1"/>
  <c r="I300" i="1"/>
  <c r="F342" i="1"/>
  <c r="H426" i="1"/>
  <c r="J510" i="1"/>
  <c r="G552" i="1"/>
  <c r="G47" i="1"/>
  <c r="J47" i="1"/>
  <c r="I89" i="1"/>
  <c r="F132" i="1"/>
  <c r="H216" i="1"/>
  <c r="J300" i="1"/>
  <c r="G342" i="1"/>
  <c r="I426" i="1"/>
  <c r="F468" i="1"/>
  <c r="H552" i="1"/>
  <c r="I47" i="1"/>
  <c r="J89" i="1"/>
  <c r="G132" i="1"/>
  <c r="I216" i="1"/>
  <c r="F258" i="1"/>
  <c r="H342" i="1"/>
  <c r="J426" i="1"/>
  <c r="G468" i="1"/>
  <c r="I552" i="1"/>
  <c r="F594" i="1"/>
  <c r="H132" i="1"/>
  <c r="J216" i="1"/>
  <c r="G258" i="1"/>
  <c r="I342" i="1"/>
  <c r="F384" i="1"/>
  <c r="H468" i="1"/>
  <c r="J552" i="1"/>
  <c r="G594" i="1"/>
  <c r="G595" i="1" l="1"/>
  <c r="F595" i="1"/>
  <c r="I595" i="1"/>
  <c r="H595" i="1"/>
  <c r="J595" i="1"/>
  <c r="L238" i="1"/>
  <c r="L243" i="1"/>
  <c r="L564" i="1"/>
  <c r="L594" i="1"/>
  <c r="L270" i="1"/>
  <c r="L300" i="1"/>
  <c r="L285" i="1"/>
  <c r="L280" i="1"/>
  <c r="L532" i="1"/>
  <c r="L537" i="1"/>
  <c r="L69" i="1"/>
  <c r="L74" i="1"/>
  <c r="L154" i="1"/>
  <c r="L159" i="1"/>
  <c r="L112" i="1"/>
  <c r="L117" i="1"/>
  <c r="L369" i="1"/>
  <c r="L364" i="1"/>
  <c r="L468" i="1"/>
  <c r="L438" i="1"/>
  <c r="L406" i="1"/>
  <c r="L411" i="1"/>
  <c r="L552" i="1"/>
  <c r="L522" i="1"/>
  <c r="L27" i="1"/>
  <c r="L32" i="1"/>
  <c r="L574" i="1"/>
  <c r="L579" i="1"/>
  <c r="L327" i="1"/>
  <c r="L322" i="1"/>
  <c r="L102" i="1"/>
  <c r="L132" i="1"/>
  <c r="L495" i="1"/>
  <c r="L490" i="1"/>
  <c r="L174" i="1"/>
  <c r="L144" i="1"/>
  <c r="L216" i="1"/>
  <c r="L186" i="1"/>
  <c r="L354" i="1"/>
  <c r="L384" i="1"/>
  <c r="L342" i="1"/>
  <c r="L312" i="1"/>
  <c r="L89" i="1"/>
  <c r="L59" i="1"/>
  <c r="L510" i="1"/>
  <c r="L480" i="1"/>
  <c r="L196" i="1"/>
  <c r="L201" i="1"/>
  <c r="L396" i="1"/>
  <c r="L426" i="1"/>
  <c r="L258" i="1"/>
  <c r="L228" i="1"/>
  <c r="L453" i="1"/>
  <c r="L448" i="1"/>
  <c r="L334" i="1"/>
  <c r="L39" i="1"/>
  <c r="L215" i="1"/>
  <c r="L46" i="1"/>
  <c r="L208" i="1"/>
  <c r="L551" i="1"/>
  <c r="L257" i="1"/>
  <c r="L376" i="1"/>
  <c r="L418" i="1"/>
  <c r="L509" i="1"/>
  <c r="L124" i="1"/>
  <c r="L341" i="1"/>
  <c r="L250" i="1"/>
  <c r="L131" i="1"/>
  <c r="L81" i="1"/>
  <c r="L502" i="1"/>
  <c r="L292" i="1"/>
  <c r="L173" i="1"/>
  <c r="L425" i="1"/>
  <c r="L467" i="1"/>
  <c r="L383" i="1"/>
  <c r="L17" i="1"/>
  <c r="L47" i="1"/>
  <c r="L595" i="1"/>
  <c r="L299" i="1"/>
  <c r="L544" i="1"/>
  <c r="L460" i="1"/>
  <c r="L166" i="1"/>
  <c r="L593" i="1"/>
  <c r="L88" i="1"/>
  <c r="L586" i="1"/>
</calcChain>
</file>

<file path=xl/sharedStrings.xml><?xml version="1.0" encoding="utf-8"?>
<sst xmlns="http://schemas.openxmlformats.org/spreadsheetml/2006/main" count="751" uniqueCount="161">
  <si>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</si>
  <si>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</si>
  <si>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</si>
  <si>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</si>
  <si>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</si>
  <si>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</si>
  <si>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</si>
  <si>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</si>
  <si>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</si>
  <si>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</si>
  <si>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</si>
  <si>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</si>
  <si>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</si>
  <si>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</si>
  <si>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</si>
  <si>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</si>
  <si>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</si>
  <si>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</si>
  <si>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</si>
  <si>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</si>
  <si>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</si>
  <si>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</si>
  <si>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</si>
  <si>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</si>
  <si>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</si>
  <si>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</si>
  <si>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</si>
  <si>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</si>
  <si>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</si>
  <si>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</si>
  <si>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</si>
  <si>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</si>
  <si>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</si>
  <si>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</si>
  <si>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</si>
  <si>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</si>
  <si>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</si>
  <si>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</si>
  <si>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</si>
  <si>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</si>
  <si>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</si>
  <si>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</si>
  <si>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</si>
  <si>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</si>
  <si>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</si>
  <si>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Омлет натуральный</t>
  </si>
  <si>
    <t>54-1о</t>
  </si>
  <si>
    <t>Кофейный напиток с молоком</t>
  </si>
  <si>
    <t>54-23гн</t>
  </si>
  <si>
    <t>Хлеб пшеничный</t>
  </si>
  <si>
    <t>Пром.</t>
  </si>
  <si>
    <t>Салат из капусты с овощами</t>
  </si>
  <si>
    <t>54-10з</t>
  </si>
  <si>
    <t>Щи из свежей капусты со сметаной</t>
  </si>
  <si>
    <t>54-1с</t>
  </si>
  <si>
    <t>Рис отварной</t>
  </si>
  <si>
    <t>54-6г</t>
  </si>
  <si>
    <t>Рыба, запеченная в сметанном соусе (минтай)</t>
  </si>
  <si>
    <t>54-9р</t>
  </si>
  <si>
    <t>Чай с молоком и сахаром</t>
  </si>
  <si>
    <t>54-4гн</t>
  </si>
  <si>
    <t>Хлеб ржано-пшеничный</t>
  </si>
  <si>
    <t>Каша вязкая из хлопьев овсяных "Геркулес"</t>
  </si>
  <si>
    <t>54-29к</t>
  </si>
  <si>
    <t>Масло сливочное (порциями)</t>
  </si>
  <si>
    <t>53-19з</t>
  </si>
  <si>
    <t>Чай с лимоном и сахаром</t>
  </si>
  <si>
    <t>54-3гн</t>
  </si>
  <si>
    <t>Винегрет с растительным маслом</t>
  </si>
  <si>
    <t>54-16з</t>
  </si>
  <si>
    <t>Суп картофельный с макаронными изделиями</t>
  </si>
  <si>
    <t>54-24с</t>
  </si>
  <si>
    <t>Каша перловая рассыпчатая</t>
  </si>
  <si>
    <t>54-5г</t>
  </si>
  <si>
    <t>Рагу из курицы</t>
  </si>
  <si>
    <t>54-22м</t>
  </si>
  <si>
    <t>Напиток из шиповника</t>
  </si>
  <si>
    <t>54-13хн</t>
  </si>
  <si>
    <t>Чай с сахаром</t>
  </si>
  <si>
    <t>54-2гн</t>
  </si>
  <si>
    <t>Салат картофельный с морковью и зеленым горошком</t>
  </si>
  <si>
    <t>54-34з</t>
  </si>
  <si>
    <t>Макароны отварные</t>
  </si>
  <si>
    <t>54-1г</t>
  </si>
  <si>
    <t>Печень говяжья по-строгановски</t>
  </si>
  <si>
    <t>54-18м</t>
  </si>
  <si>
    <t>Кисель из смородины</t>
  </si>
  <si>
    <t>54-23хн</t>
  </si>
  <si>
    <t>Каша жидкая молочная рисовая</t>
  </si>
  <si>
    <t>Какао с молоком</t>
  </si>
  <si>
    <t>Рассольник Ленинградский</t>
  </si>
  <si>
    <t>54-3с</t>
  </si>
  <si>
    <t>Каша гречневая рассыпчатая</t>
  </si>
  <si>
    <t>54-4г</t>
  </si>
  <si>
    <t>Курица отварная</t>
  </si>
  <si>
    <t>54-21м</t>
  </si>
  <si>
    <t>Кисель из апельсинов</t>
  </si>
  <si>
    <t>54-20хн</t>
  </si>
  <si>
    <t>Каша жидкая молочная кукурузная</t>
  </si>
  <si>
    <t>54-1к</t>
  </si>
  <si>
    <t>Салат из белокочанной капусты с морковью и яблоками</t>
  </si>
  <si>
    <t>54-9з</t>
  </si>
  <si>
    <t>Суп крестьянский с крупой (крупа рисовая)</t>
  </si>
  <si>
    <t>54-11с</t>
  </si>
  <si>
    <t>Биточек из курицы</t>
  </si>
  <si>
    <t>54-23м</t>
  </si>
  <si>
    <t>хлеб ржано-пшеничный йодированный</t>
  </si>
  <si>
    <t>Каша вязкая молочная пшеничная</t>
  </si>
  <si>
    <t>54-13к</t>
  </si>
  <si>
    <t>Пром</t>
  </si>
  <si>
    <t>Суп картофельный с макаронными изделиями (вариант 2)</t>
  </si>
  <si>
    <t>Фрикадельки</t>
  </si>
  <si>
    <t>П/Ф</t>
  </si>
  <si>
    <t>Компот из смеси сухофруктов</t>
  </si>
  <si>
    <t>54-1хн</t>
  </si>
  <si>
    <t>Каша жидкая молочная манная</t>
  </si>
  <si>
    <t>54-27к</t>
  </si>
  <si>
    <t>Суп гороховый (вариант 2)</t>
  </si>
  <si>
    <t>54-25с</t>
  </si>
  <si>
    <t>Картофельное пюре</t>
  </si>
  <si>
    <t>54-11г</t>
  </si>
  <si>
    <t>Капуста тушеная с мясом</t>
  </si>
  <si>
    <t>54-10м</t>
  </si>
  <si>
    <t>Компот из изюма</t>
  </si>
  <si>
    <t>54-4хн</t>
  </si>
  <si>
    <t>54-25.1к</t>
  </si>
  <si>
    <t>Икра свекольная</t>
  </si>
  <si>
    <t>54-15з</t>
  </si>
  <si>
    <t>Пирожки с картофелем</t>
  </si>
  <si>
    <t>Хлеб украинский</t>
  </si>
  <si>
    <t>Сыр твердых сортов в нарезке</t>
  </si>
  <si>
    <t>54-1з</t>
  </si>
  <si>
    <t>54-21гн</t>
  </si>
  <si>
    <t>Салат из свеклы отварной</t>
  </si>
  <si>
    <t>54-13з</t>
  </si>
  <si>
    <t>Плов с курицей</t>
  </si>
  <si>
    <t>54-12м</t>
  </si>
  <si>
    <t>Каша жидкая молочная пшеничная</t>
  </si>
  <si>
    <t>Хлеб ржаной</t>
  </si>
  <si>
    <t>54-23к</t>
  </si>
  <si>
    <t>Борщ с капустой и картофелем со сметаной</t>
  </si>
  <si>
    <t>54-2с</t>
  </si>
  <si>
    <t>Котлеты Домашние</t>
  </si>
  <si>
    <t xml:space="preserve">Пром. </t>
  </si>
  <si>
    <t>54-згн</t>
  </si>
  <si>
    <t>Салат из белокочанной капусты</t>
  </si>
  <si>
    <t>Суп с рыбными консервами (сайра)</t>
  </si>
  <si>
    <t>Котлета рыбная любительская (минтай)</t>
  </si>
  <si>
    <t>Компот из свежих яблок</t>
  </si>
  <si>
    <t>54-7з</t>
  </si>
  <si>
    <t>54-27с</t>
  </si>
  <si>
    <t>54-14р</t>
  </si>
  <si>
    <t>54-32-хн</t>
  </si>
  <si>
    <t>Борщ с фасолью</t>
  </si>
  <si>
    <t>Компот из кураги</t>
  </si>
  <si>
    <t>Пирожки с капустой</t>
  </si>
  <si>
    <t>54-19с</t>
  </si>
  <si>
    <t>54-2хн</t>
  </si>
  <si>
    <t>МКОУ Дивинская СОШ</t>
  </si>
  <si>
    <t>Сурдина Ю.С.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</si>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</sst>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425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158</v>
      </c>
      <c r="D1" s="67"/>
      <c r="E1" s="67"/>
      <c r="F1" s="13" t="s">
        <v>16</v>
      </c>
      <c r="G1" s="2" t="s">
        <v>17</v>
      </c>
      <c r="H1" s="68" t="s">
        <v>160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159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16.899999999999999</v>
      </c>
      <c r="H6" s="48">
        <v>24</v>
      </c>
      <c r="I6" s="48">
        <v>4.3</v>
      </c>
      <c r="J6" s="48">
        <v>300.60000000000002</v>
      </c>
      <c r="K6" s="49" t="s">
        <v>46</v>
      </c>
      <c r="L6" s="48">
        <v>31.71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3.9</v>
      </c>
      <c r="H8" s="51">
        <v>2.9</v>
      </c>
      <c r="I8" s="51">
        <v>11.2</v>
      </c>
      <c r="J8" s="51">
        <v>86</v>
      </c>
      <c r="K8" s="52" t="s">
        <v>48</v>
      </c>
      <c r="L8" s="51">
        <v>12.32</v>
      </c>
    </row>
    <row r="9" spans="1:12" ht="15" x14ac:dyDescent="0.25">
      <c r="A9" s="25"/>
      <c r="B9" s="16"/>
      <c r="C9" s="11"/>
      <c r="D9" s="7" t="s">
        <v>23</v>
      </c>
      <c r="E9" s="50" t="s">
        <v>49</v>
      </c>
      <c r="F9" s="51">
        <v>100</v>
      </c>
      <c r="G9" s="51">
        <v>3.8</v>
      </c>
      <c r="H9" s="51">
        <v>0.4</v>
      </c>
      <c r="I9" s="51">
        <v>24.6</v>
      </c>
      <c r="J9" s="51">
        <v>117.2</v>
      </c>
      <c r="K9" s="52" t="s">
        <v>50</v>
      </c>
      <c r="L9" s="51">
        <v>2.68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24.599999999999998</v>
      </c>
      <c r="H13" s="21">
        <f t="shared" si="0"/>
        <v>27.299999999999997</v>
      </c>
      <c r="I13" s="21">
        <f t="shared" si="0"/>
        <v>40.1</v>
      </c>
      <c r="J13" s="21">
        <f t="shared" si="0"/>
        <v>503.8</v>
      </c>
      <c r="K13" s="27"/>
      <c r="L13" s="21">
        <f t="shared" ref="L13" si="1">SUM(L6:L12)</f>
        <v>46.71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51</v>
      </c>
      <c r="F18" s="51">
        <v>100</v>
      </c>
      <c r="G18" s="51">
        <v>2.8</v>
      </c>
      <c r="H18" s="51">
        <v>6.7</v>
      </c>
      <c r="I18" s="51">
        <v>2.8</v>
      </c>
      <c r="J18" s="51">
        <v>83.3</v>
      </c>
      <c r="K18" s="52" t="s">
        <v>52</v>
      </c>
      <c r="L18" s="51">
        <v>5.29</v>
      </c>
    </row>
    <row r="19" spans="1:12" ht="15" x14ac:dyDescent="0.25">
      <c r="A19" s="25"/>
      <c r="B19" s="16"/>
      <c r="C19" s="11"/>
      <c r="D19" s="7" t="s">
        <v>28</v>
      </c>
      <c r="E19" s="50" t="s">
        <v>53</v>
      </c>
      <c r="F19" s="51">
        <v>200</v>
      </c>
      <c r="G19" s="51">
        <v>4.7</v>
      </c>
      <c r="H19" s="51">
        <v>5.6</v>
      </c>
      <c r="I19" s="51">
        <v>5.7</v>
      </c>
      <c r="J19" s="51">
        <v>92.2</v>
      </c>
      <c r="K19" s="52" t="s">
        <v>54</v>
      </c>
      <c r="L19" s="51">
        <v>10.93</v>
      </c>
    </row>
    <row r="20" spans="1:12" ht="15" x14ac:dyDescent="0.25">
      <c r="A20" s="25"/>
      <c r="B20" s="16"/>
      <c r="C20" s="11"/>
      <c r="D20" s="7" t="s">
        <v>29</v>
      </c>
      <c r="E20" s="50" t="s">
        <v>55</v>
      </c>
      <c r="F20" s="51">
        <v>150</v>
      </c>
      <c r="G20" s="51">
        <v>3.6</v>
      </c>
      <c r="H20" s="51">
        <v>4.8</v>
      </c>
      <c r="I20" s="51">
        <v>36.4</v>
      </c>
      <c r="J20" s="51">
        <v>203.5</v>
      </c>
      <c r="K20" s="52" t="s">
        <v>56</v>
      </c>
      <c r="L20" s="51">
        <v>15.6</v>
      </c>
    </row>
    <row r="21" spans="1:12" ht="15" x14ac:dyDescent="0.25">
      <c r="A21" s="25"/>
      <c r="B21" s="16"/>
      <c r="C21" s="11"/>
      <c r="D21" s="7" t="s">
        <v>30</v>
      </c>
      <c r="E21" s="50" t="s">
        <v>57</v>
      </c>
      <c r="F21" s="51">
        <v>80</v>
      </c>
      <c r="G21" s="51">
        <v>15.2</v>
      </c>
      <c r="H21" s="51">
        <v>17.600000000000001</v>
      </c>
      <c r="I21" s="51">
        <v>4.4000000000000004</v>
      </c>
      <c r="J21" s="51">
        <v>236.5</v>
      </c>
      <c r="K21" s="52" t="s">
        <v>58</v>
      </c>
      <c r="L21" s="51">
        <v>21.25</v>
      </c>
    </row>
    <row r="22" spans="1:12" ht="15" x14ac:dyDescent="0.25">
      <c r="A22" s="25"/>
      <c r="B22" s="16"/>
      <c r="C22" s="11"/>
      <c r="D22" s="7" t="s">
        <v>31</v>
      </c>
      <c r="E22" s="50" t="s">
        <v>59</v>
      </c>
      <c r="F22" s="51">
        <v>200</v>
      </c>
      <c r="G22" s="51">
        <v>1.6</v>
      </c>
      <c r="H22" s="51">
        <v>1.1000000000000001</v>
      </c>
      <c r="I22" s="51">
        <v>8.6</v>
      </c>
      <c r="J22" s="51">
        <v>50.9</v>
      </c>
      <c r="K22" s="52" t="s">
        <v>60</v>
      </c>
      <c r="L22" s="51">
        <v>11.83</v>
      </c>
    </row>
    <row r="23" spans="1:12" ht="15" x14ac:dyDescent="0.25">
      <c r="A23" s="25"/>
      <c r="B23" s="16"/>
      <c r="C23" s="11"/>
      <c r="D23" s="7" t="s">
        <v>32</v>
      </c>
      <c r="E23" s="50" t="s">
        <v>61</v>
      </c>
      <c r="F23" s="51">
        <v>80</v>
      </c>
      <c r="G23" s="51">
        <v>5.3</v>
      </c>
      <c r="H23" s="51">
        <v>1</v>
      </c>
      <c r="I23" s="51">
        <v>31.7</v>
      </c>
      <c r="J23" s="51">
        <v>156.5</v>
      </c>
      <c r="K23" s="52" t="s">
        <v>50</v>
      </c>
      <c r="L23" s="51">
        <v>2.68</v>
      </c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810</v>
      </c>
      <c r="G27" s="21">
        <f t="shared" ref="G27:J27" si="2">SUM(G18:G26)</f>
        <v>33.199999999999996</v>
      </c>
      <c r="H27" s="21">
        <f t="shared" si="2"/>
        <v>36.800000000000004</v>
      </c>
      <c r="I27" s="21">
        <f t="shared" si="2"/>
        <v>89.6</v>
      </c>
      <c r="J27" s="21">
        <f t="shared" si="2"/>
        <v>822.9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3">SUM(G28:G31)</f>
        <v>0</v>
      </c>
      <c r="H32" s="21">
        <f t="shared" si="3"/>
        <v>0</v>
      </c>
      <c r="I32" s="21">
        <f t="shared" si="3"/>
        <v>0</v>
      </c>
      <c r="J32" s="21">
        <f t="shared" si="3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4">SUM(G33:G38)</f>
        <v>0</v>
      </c>
      <c r="H39" s="21">
        <f t="shared" si="4"/>
        <v>0</v>
      </c>
      <c r="I39" s="21">
        <f t="shared" si="4"/>
        <v>0</v>
      </c>
      <c r="J39" s="21">
        <f t="shared" si="4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5">SUM(G40:G45)</f>
        <v>0</v>
      </c>
      <c r="H46" s="21">
        <f t="shared" si="5"/>
        <v>0</v>
      </c>
      <c r="I46" s="21">
        <f t="shared" si="5"/>
        <v>0</v>
      </c>
      <c r="J46" s="21">
        <f t="shared" si="5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1310</v>
      </c>
      <c r="G47" s="34">
        <f>G13+G17+G27+G32+G39+G46</f>
        <v>57.8</v>
      </c>
      <c r="H47" s="34">
        <f>H13+H17+H27+H32+H39+H46</f>
        <v>64.099999999999994</v>
      </c>
      <c r="I47" s="34">
        <f>I13+I17+I27+I32+I39+I46</f>
        <v>129.69999999999999</v>
      </c>
      <c r="J47" s="34">
        <f>J13+J17+J27+J32+J39+J46</f>
        <v>1326.7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62</v>
      </c>
      <c r="F48" s="48">
        <v>200</v>
      </c>
      <c r="G48" s="48">
        <v>8.1999999999999993</v>
      </c>
      <c r="H48" s="48">
        <v>11.2</v>
      </c>
      <c r="I48" s="48">
        <v>32.4</v>
      </c>
      <c r="J48" s="48">
        <v>263</v>
      </c>
      <c r="K48" s="49" t="s">
        <v>63</v>
      </c>
      <c r="L48" s="48">
        <v>22.92</v>
      </c>
    </row>
    <row r="49" spans="1:12" ht="15" x14ac:dyDescent="0.25">
      <c r="A49" s="15"/>
      <c r="B49" s="16"/>
      <c r="C49" s="11"/>
      <c r="D49" s="6"/>
      <c r="E49" s="50" t="s">
        <v>64</v>
      </c>
      <c r="F49" s="51">
        <v>10</v>
      </c>
      <c r="G49" s="51">
        <v>0.1</v>
      </c>
      <c r="H49" s="51">
        <v>7.3</v>
      </c>
      <c r="I49" s="51">
        <v>0.1</v>
      </c>
      <c r="J49" s="51">
        <v>66.099999999999994</v>
      </c>
      <c r="K49" s="52" t="s">
        <v>65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66</v>
      </c>
      <c r="F50" s="51">
        <v>200</v>
      </c>
      <c r="G50" s="51">
        <v>0.2</v>
      </c>
      <c r="H50" s="51">
        <v>0.1</v>
      </c>
      <c r="I50" s="51">
        <v>6.6</v>
      </c>
      <c r="J50" s="51">
        <v>27.9</v>
      </c>
      <c r="K50" s="52" t="s">
        <v>67</v>
      </c>
      <c r="L50" s="51">
        <v>4</v>
      </c>
    </row>
    <row r="51" spans="1:12" ht="15" x14ac:dyDescent="0.25">
      <c r="A51" s="15"/>
      <c r="B51" s="16"/>
      <c r="C51" s="11"/>
      <c r="D51" s="7" t="s">
        <v>23</v>
      </c>
      <c r="E51" s="50" t="s">
        <v>61</v>
      </c>
      <c r="F51" s="51">
        <v>100</v>
      </c>
      <c r="G51" s="51">
        <v>6.6</v>
      </c>
      <c r="H51" s="51">
        <v>1.2</v>
      </c>
      <c r="I51" s="51">
        <v>39.6</v>
      </c>
      <c r="J51" s="51">
        <v>195.6</v>
      </c>
      <c r="K51" s="52" t="s">
        <v>50</v>
      </c>
      <c r="L51" s="51">
        <v>2.68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6">SUM(G48:G54)</f>
        <v>15.099999999999998</v>
      </c>
      <c r="H55" s="21">
        <f t="shared" ref="H55" si="7">SUM(H48:H54)</f>
        <v>19.8</v>
      </c>
      <c r="I55" s="21">
        <f t="shared" ref="I55" si="8">SUM(I48:I54)</f>
        <v>78.7</v>
      </c>
      <c r="J55" s="21">
        <f t="shared" ref="J55" si="9">SUM(J48:J54)</f>
        <v>552.6</v>
      </c>
      <c r="K55" s="27"/>
      <c r="L55" s="21">
        <f t="shared" ref="L55" si="10">SUM(L48:L54)</f>
        <v>29.6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1">SUM(G56:G58)</f>
        <v>0</v>
      </c>
      <c r="H59" s="21">
        <f t="shared" ref="H59" si="12">SUM(H56:H58)</f>
        <v>0</v>
      </c>
      <c r="I59" s="21">
        <f t="shared" ref="I59" si="13">SUM(I56:I58)</f>
        <v>0</v>
      </c>
      <c r="J59" s="21">
        <f t="shared" ref="J59" si="14">SUM(J56:J58)</f>
        <v>0</v>
      </c>
      <c r="K59" s="27"/>
      <c r="L59" s="21">
        <f t="shared" ref="L59" ca="1" si="15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68</v>
      </c>
      <c r="F60" s="51">
        <v>100</v>
      </c>
      <c r="G60" s="51">
        <v>1.2</v>
      </c>
      <c r="H60" s="51">
        <v>8.9</v>
      </c>
      <c r="I60" s="51">
        <v>6.7</v>
      </c>
      <c r="J60" s="51">
        <v>111.9</v>
      </c>
      <c r="K60" s="52" t="s">
        <v>69</v>
      </c>
      <c r="L60" s="51">
        <v>4.24</v>
      </c>
    </row>
    <row r="61" spans="1:12" ht="15" x14ac:dyDescent="0.25">
      <c r="A61" s="15"/>
      <c r="B61" s="16"/>
      <c r="C61" s="11"/>
      <c r="D61" s="7" t="s">
        <v>28</v>
      </c>
      <c r="E61" s="50" t="s">
        <v>70</v>
      </c>
      <c r="F61" s="51">
        <v>200</v>
      </c>
      <c r="G61" s="51">
        <v>4.8</v>
      </c>
      <c r="H61" s="51">
        <v>2.2000000000000002</v>
      </c>
      <c r="I61" s="51">
        <v>15.5</v>
      </c>
      <c r="J61" s="51">
        <v>100.9</v>
      </c>
      <c r="K61" s="52" t="s">
        <v>71</v>
      </c>
      <c r="L61" s="51">
        <v>6.46</v>
      </c>
    </row>
    <row r="62" spans="1:12" ht="15" x14ac:dyDescent="0.25">
      <c r="A62" s="15"/>
      <c r="B62" s="16"/>
      <c r="C62" s="11"/>
      <c r="D62" s="7" t="s">
        <v>29</v>
      </c>
      <c r="E62" s="50" t="s">
        <v>72</v>
      </c>
      <c r="F62" s="51">
        <v>200</v>
      </c>
      <c r="G62" s="51">
        <v>5.9</v>
      </c>
      <c r="H62" s="51">
        <v>7</v>
      </c>
      <c r="I62" s="51">
        <v>40.700000000000003</v>
      </c>
      <c r="J62" s="51">
        <v>249.5</v>
      </c>
      <c r="K62" s="52" t="s">
        <v>73</v>
      </c>
      <c r="L62" s="51">
        <v>11.31</v>
      </c>
    </row>
    <row r="63" spans="1:12" ht="15" x14ac:dyDescent="0.25">
      <c r="A63" s="15"/>
      <c r="B63" s="16"/>
      <c r="C63" s="11"/>
      <c r="D63" s="7" t="s">
        <v>30</v>
      </c>
      <c r="E63" s="50" t="s">
        <v>74</v>
      </c>
      <c r="F63" s="51">
        <v>100</v>
      </c>
      <c r="G63" s="51">
        <v>10.5</v>
      </c>
      <c r="H63" s="51">
        <v>3.5</v>
      </c>
      <c r="I63" s="51">
        <v>8.8000000000000007</v>
      </c>
      <c r="J63" s="51">
        <v>108.7</v>
      </c>
      <c r="K63" s="52" t="s">
        <v>75</v>
      </c>
      <c r="L63" s="51">
        <v>35.36</v>
      </c>
    </row>
    <row r="64" spans="1:12" ht="15" x14ac:dyDescent="0.25">
      <c r="A64" s="15"/>
      <c r="B64" s="16"/>
      <c r="C64" s="11"/>
      <c r="D64" s="7" t="s">
        <v>31</v>
      </c>
      <c r="E64" s="50" t="s">
        <v>76</v>
      </c>
      <c r="F64" s="51">
        <v>200</v>
      </c>
      <c r="G64" s="51">
        <v>0.6</v>
      </c>
      <c r="H64" s="51">
        <v>0.2</v>
      </c>
      <c r="I64" s="51">
        <v>15.1</v>
      </c>
      <c r="J64" s="51">
        <v>65.400000000000006</v>
      </c>
      <c r="K64" s="52" t="s">
        <v>77</v>
      </c>
      <c r="L64" s="51">
        <v>7.53</v>
      </c>
    </row>
    <row r="65" spans="1:12" ht="15" x14ac:dyDescent="0.25">
      <c r="A65" s="15"/>
      <c r="B65" s="16"/>
      <c r="C65" s="11"/>
      <c r="D65" s="7" t="s">
        <v>32</v>
      </c>
      <c r="E65" s="50" t="s">
        <v>61</v>
      </c>
      <c r="F65" s="51">
        <v>80</v>
      </c>
      <c r="G65" s="51">
        <v>5.3</v>
      </c>
      <c r="H65" s="51">
        <v>1</v>
      </c>
      <c r="I65" s="51">
        <v>31.7</v>
      </c>
      <c r="J65" s="51">
        <v>156.5</v>
      </c>
      <c r="K65" s="52" t="s">
        <v>50</v>
      </c>
      <c r="L65" s="51">
        <v>2.68</v>
      </c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880</v>
      </c>
      <c r="G69" s="21">
        <f t="shared" ref="G69" si="16">SUM(G60:G68)</f>
        <v>28.3</v>
      </c>
      <c r="H69" s="21">
        <f t="shared" ref="H69" si="17">SUM(H60:H68)</f>
        <v>22.8</v>
      </c>
      <c r="I69" s="21">
        <f t="shared" ref="I69" si="18">SUM(I60:I68)</f>
        <v>118.5</v>
      </c>
      <c r="J69" s="21">
        <f t="shared" ref="J69" si="19">SUM(J60:J68)</f>
        <v>792.9</v>
      </c>
      <c r="K69" s="27"/>
      <c r="L69" s="21">
        <f t="shared" ref="L69" ca="1" si="20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1">SUM(G70:G73)</f>
        <v>0</v>
      </c>
      <c r="H74" s="21">
        <f t="shared" ref="H74" si="22">SUM(H70:H73)</f>
        <v>0</v>
      </c>
      <c r="I74" s="21">
        <f t="shared" ref="I74" si="23">SUM(I70:I73)</f>
        <v>0</v>
      </c>
      <c r="J74" s="21">
        <f t="shared" ref="J74" si="24">SUM(J70:J73)</f>
        <v>0</v>
      </c>
      <c r="K74" s="27"/>
      <c r="L74" s="21">
        <f t="shared" ref="L74" ca="1" si="25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6">SUM(G75:G80)</f>
        <v>0</v>
      </c>
      <c r="H81" s="21">
        <f t="shared" ref="H81" si="27">SUM(H75:H80)</f>
        <v>0</v>
      </c>
      <c r="I81" s="21">
        <f t="shared" ref="I81" si="28">SUM(I75:I80)</f>
        <v>0</v>
      </c>
      <c r="J81" s="21">
        <f t="shared" ref="J81" si="29">SUM(J75:J80)</f>
        <v>0</v>
      </c>
      <c r="K81" s="27"/>
      <c r="L81" s="21">
        <f t="shared" ref="L81" ca="1" si="30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1">SUM(G82:G87)</f>
        <v>0</v>
      </c>
      <c r="H88" s="21">
        <f t="shared" ref="H88" si="32">SUM(H82:H87)</f>
        <v>0</v>
      </c>
      <c r="I88" s="21">
        <f t="shared" ref="I88" si="33">SUM(I82:I87)</f>
        <v>0</v>
      </c>
      <c r="J88" s="21">
        <f t="shared" ref="J88" si="34">SUM(J82:J87)</f>
        <v>0</v>
      </c>
      <c r="K88" s="27"/>
      <c r="L88" s="21">
        <f t="shared" ref="L88" ca="1" si="35">SUM(L82:L90)</f>
        <v>0</v>
      </c>
    </row>
    <row r="89" spans="1:12" ht="15.75" customHeight="1" thickBot="1" x14ac:dyDescent="0.25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1390</v>
      </c>
      <c r="G89" s="34">
        <f t="shared" ref="G89" si="36">G55+G59+G69+G74+G81+G88</f>
        <v>43.4</v>
      </c>
      <c r="H89" s="34">
        <f t="shared" ref="H89" si="37">H55+H59+H69+H74+H81+H88</f>
        <v>42.6</v>
      </c>
      <c r="I89" s="34">
        <f t="shared" ref="I89" si="38">I55+I59+I69+I74+I81+I88</f>
        <v>197.2</v>
      </c>
      <c r="J89" s="34">
        <f t="shared" ref="J89" si="39">J55+J59+J69+J74+J81+J88</f>
        <v>1345.5</v>
      </c>
      <c r="K89" s="35"/>
      <c r="L89" s="34">
        <f t="shared" ref="L89" ca="1" si="40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130</v>
      </c>
      <c r="F90" s="48">
        <v>30</v>
      </c>
      <c r="G90" s="48">
        <v>7</v>
      </c>
      <c r="H90" s="48">
        <v>8.9</v>
      </c>
      <c r="I90" s="48">
        <v>0</v>
      </c>
      <c r="J90" s="48">
        <v>107.5</v>
      </c>
      <c r="K90" s="49" t="s">
        <v>131</v>
      </c>
      <c r="L90" s="48"/>
    </row>
    <row r="91" spans="1:12" ht="15" x14ac:dyDescent="0.25">
      <c r="A91" s="25"/>
      <c r="B91" s="16"/>
      <c r="C91" s="11"/>
      <c r="D91" s="8"/>
      <c r="E91" s="58" t="s">
        <v>115</v>
      </c>
      <c r="F91" s="59">
        <v>200</v>
      </c>
      <c r="G91" s="59">
        <v>5.3</v>
      </c>
      <c r="H91" s="59">
        <v>5.7</v>
      </c>
      <c r="I91" s="59">
        <v>25.3</v>
      </c>
      <c r="J91" s="59">
        <v>174.2</v>
      </c>
      <c r="K91" s="60" t="s">
        <v>116</v>
      </c>
      <c r="L91" s="59"/>
    </row>
    <row r="92" spans="1:12" ht="15" x14ac:dyDescent="0.25">
      <c r="A92" s="25"/>
      <c r="B92" s="16"/>
      <c r="C92" s="11"/>
      <c r="D92" s="6"/>
      <c r="E92" s="50" t="s">
        <v>64</v>
      </c>
      <c r="F92" s="51">
        <v>10</v>
      </c>
      <c r="G92" s="51">
        <v>0.1</v>
      </c>
      <c r="H92" s="51">
        <v>7.3</v>
      </c>
      <c r="I92" s="51">
        <v>0.1</v>
      </c>
      <c r="J92" s="51">
        <v>66.099999999999994</v>
      </c>
      <c r="K92" s="52" t="s">
        <v>65</v>
      </c>
      <c r="L92" s="51"/>
    </row>
    <row r="93" spans="1:12" ht="15" x14ac:dyDescent="0.25">
      <c r="A93" s="25"/>
      <c r="B93" s="16"/>
      <c r="C93" s="11"/>
      <c r="D93" s="7" t="s">
        <v>22</v>
      </c>
      <c r="E93" s="50" t="s">
        <v>66</v>
      </c>
      <c r="F93" s="51">
        <v>200</v>
      </c>
      <c r="G93" s="51">
        <v>0.2</v>
      </c>
      <c r="H93" s="51">
        <v>0.1</v>
      </c>
      <c r="I93" s="51">
        <v>6.6</v>
      </c>
      <c r="J93" s="51">
        <v>27.9</v>
      </c>
      <c r="K93" s="52" t="s">
        <v>67</v>
      </c>
      <c r="L93" s="51"/>
    </row>
    <row r="94" spans="1:12" ht="15" x14ac:dyDescent="0.25">
      <c r="A94" s="25"/>
      <c r="B94" s="16"/>
      <c r="C94" s="11"/>
      <c r="D94" s="7" t="s">
        <v>23</v>
      </c>
      <c r="E94" s="50" t="s">
        <v>61</v>
      </c>
      <c r="F94" s="51">
        <v>80</v>
      </c>
      <c r="G94" s="51">
        <v>5.3</v>
      </c>
      <c r="H94" s="51">
        <v>1</v>
      </c>
      <c r="I94" s="51">
        <v>31.7</v>
      </c>
      <c r="J94" s="51">
        <v>156.5</v>
      </c>
      <c r="K94" s="52" t="s">
        <v>50</v>
      </c>
      <c r="L94" s="51"/>
    </row>
    <row r="95" spans="1:12" ht="15" x14ac:dyDescent="0.25">
      <c r="A95" s="25"/>
      <c r="B95" s="16"/>
      <c r="C95" s="11"/>
      <c r="D95" s="7" t="s">
        <v>24</v>
      </c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5"/>
      <c r="B97" s="16"/>
      <c r="C97" s="11"/>
      <c r="D97" s="6"/>
      <c r="E97" s="50"/>
      <c r="F97" s="51"/>
      <c r="G97" s="51"/>
      <c r="H97" s="51"/>
      <c r="I97" s="51"/>
      <c r="J97" s="51"/>
      <c r="K97" s="52"/>
      <c r="L97" s="51"/>
    </row>
    <row r="98" spans="1:12" ht="15" x14ac:dyDescent="0.25">
      <c r="A98" s="26"/>
      <c r="B98" s="18"/>
      <c r="C98" s="8"/>
      <c r="D98" s="19" t="s">
        <v>39</v>
      </c>
      <c r="E98" s="9"/>
      <c r="F98" s="21">
        <f>SUM(F90:F97)</f>
        <v>520</v>
      </c>
      <c r="G98" s="21">
        <f t="shared" ref="G98" si="41">SUM(G90:G97)</f>
        <v>17.899999999999999</v>
      </c>
      <c r="H98" s="21">
        <f t="shared" ref="H98" si="42">SUM(H90:H97)</f>
        <v>23.000000000000004</v>
      </c>
      <c r="I98" s="21">
        <f t="shared" ref="I98" si="43">SUM(I90:I97)</f>
        <v>63.7</v>
      </c>
      <c r="J98" s="21">
        <f t="shared" ref="J98" si="44">SUM(J90:J97)</f>
        <v>532.19999999999993</v>
      </c>
      <c r="K98" s="27"/>
      <c r="L98" s="21">
        <f>SUM(L90:L97)</f>
        <v>0</v>
      </c>
    </row>
    <row r="99" spans="1:12" ht="15" x14ac:dyDescent="0.25">
      <c r="A99" s="28">
        <f>A90</f>
        <v>1</v>
      </c>
      <c r="B99" s="14">
        <f>B90</f>
        <v>3</v>
      </c>
      <c r="C99" s="10" t="s">
        <v>25</v>
      </c>
      <c r="D99" s="12" t="s">
        <v>24</v>
      </c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5"/>
      <c r="B101" s="16"/>
      <c r="C101" s="11"/>
      <c r="D101" s="6"/>
      <c r="E101" s="50"/>
      <c r="F101" s="51"/>
      <c r="G101" s="51"/>
      <c r="H101" s="51"/>
      <c r="I101" s="51"/>
      <c r="J101" s="51"/>
      <c r="K101" s="52"/>
      <c r="L101" s="51"/>
    </row>
    <row r="102" spans="1:12" ht="15" x14ac:dyDescent="0.25">
      <c r="A102" s="26"/>
      <c r="B102" s="18"/>
      <c r="C102" s="8"/>
      <c r="D102" s="19" t="s">
        <v>39</v>
      </c>
      <c r="E102" s="9"/>
      <c r="F102" s="21">
        <f>SUM(F99:F101)</f>
        <v>0</v>
      </c>
      <c r="G102" s="21">
        <f t="shared" ref="G102" si="45">SUM(G99:G101)</f>
        <v>0</v>
      </c>
      <c r="H102" s="21">
        <f t="shared" ref="H102" si="46">SUM(H99:H101)</f>
        <v>0</v>
      </c>
      <c r="I102" s="21">
        <f t="shared" ref="I102" si="47">SUM(I99:I101)</f>
        <v>0</v>
      </c>
      <c r="J102" s="21">
        <f t="shared" ref="J102" si="48">SUM(J99:J101)</f>
        <v>0</v>
      </c>
      <c r="K102" s="27"/>
      <c r="L102" s="21">
        <f t="shared" ref="L102" ca="1" si="49">SUM(L99:L107)</f>
        <v>0</v>
      </c>
    </row>
    <row r="103" spans="1:12" ht="15" x14ac:dyDescent="0.25">
      <c r="A103" s="28">
        <f>A90</f>
        <v>1</v>
      </c>
      <c r="B103" s="14">
        <f>B90</f>
        <v>3</v>
      </c>
      <c r="C103" s="10" t="s">
        <v>26</v>
      </c>
      <c r="D103" s="7" t="s">
        <v>27</v>
      </c>
      <c r="E103" s="50" t="s">
        <v>133</v>
      </c>
      <c r="F103" s="51">
        <v>100</v>
      </c>
      <c r="G103" s="51">
        <v>1.3</v>
      </c>
      <c r="H103" s="51">
        <v>4.5</v>
      </c>
      <c r="I103" s="51">
        <v>7.6</v>
      </c>
      <c r="J103" s="51">
        <v>76.099999999999994</v>
      </c>
      <c r="K103" s="52" t="s">
        <v>134</v>
      </c>
      <c r="L103" s="51"/>
    </row>
    <row r="104" spans="1:12" ht="15" x14ac:dyDescent="0.25">
      <c r="A104" s="25"/>
      <c r="B104" s="16"/>
      <c r="C104" s="11"/>
      <c r="D104" s="7" t="s">
        <v>28</v>
      </c>
      <c r="E104" s="50" t="s">
        <v>153</v>
      </c>
      <c r="F104" s="51">
        <v>200</v>
      </c>
      <c r="G104" s="51">
        <v>1</v>
      </c>
      <c r="H104" s="51">
        <v>0.1</v>
      </c>
      <c r="I104" s="51">
        <v>15.6</v>
      </c>
      <c r="J104" s="51">
        <v>66.900000000000006</v>
      </c>
      <c r="K104" s="52" t="s">
        <v>156</v>
      </c>
      <c r="L104" s="51"/>
    </row>
    <row r="105" spans="1:12" ht="15" x14ac:dyDescent="0.25">
      <c r="A105" s="25"/>
      <c r="B105" s="16"/>
      <c r="C105" s="11"/>
      <c r="D105" s="7" t="s">
        <v>29</v>
      </c>
      <c r="E105" s="50" t="s">
        <v>155</v>
      </c>
      <c r="F105" s="51">
        <v>100</v>
      </c>
      <c r="G105" s="51">
        <v>6.7</v>
      </c>
      <c r="H105" s="51">
        <v>2</v>
      </c>
      <c r="I105" s="51">
        <v>55.9</v>
      </c>
      <c r="J105" s="51">
        <v>267.8</v>
      </c>
      <c r="K105" s="52" t="s">
        <v>50</v>
      </c>
      <c r="L105" s="51"/>
    </row>
    <row r="106" spans="1:12" ht="15" x14ac:dyDescent="0.25">
      <c r="A106" s="25"/>
      <c r="B106" s="16"/>
      <c r="C106" s="11"/>
      <c r="D106" s="7" t="s">
        <v>30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31</v>
      </c>
      <c r="E107" s="50" t="s">
        <v>154</v>
      </c>
      <c r="F107" s="51">
        <v>200</v>
      </c>
      <c r="G107" s="51">
        <v>1</v>
      </c>
      <c r="H107" s="51">
        <v>0.1</v>
      </c>
      <c r="I107" s="51">
        <v>15.6</v>
      </c>
      <c r="J107" s="51">
        <v>66.900000000000006</v>
      </c>
      <c r="K107" s="52" t="s">
        <v>157</v>
      </c>
      <c r="L107" s="51"/>
    </row>
    <row r="108" spans="1:12" ht="15" x14ac:dyDescent="0.25">
      <c r="A108" s="25"/>
      <c r="B108" s="16"/>
      <c r="C108" s="11"/>
      <c r="D108" s="7" t="s">
        <v>32</v>
      </c>
      <c r="E108" s="50" t="s">
        <v>61</v>
      </c>
      <c r="F108" s="51">
        <v>100</v>
      </c>
      <c r="G108" s="51">
        <v>6.6</v>
      </c>
      <c r="H108" s="51">
        <v>1.2</v>
      </c>
      <c r="I108" s="51">
        <v>29.6</v>
      </c>
      <c r="J108" s="51">
        <v>195.6</v>
      </c>
      <c r="K108" s="52" t="s">
        <v>50</v>
      </c>
      <c r="L108" s="51"/>
    </row>
    <row r="109" spans="1:12" ht="15" x14ac:dyDescent="0.25">
      <c r="A109" s="25"/>
      <c r="B109" s="16"/>
      <c r="C109" s="11"/>
      <c r="D109" s="7" t="s">
        <v>33</v>
      </c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5"/>
      <c r="B111" s="16"/>
      <c r="C111" s="11"/>
      <c r="D111" s="6"/>
      <c r="E111" s="50"/>
      <c r="F111" s="51"/>
      <c r="G111" s="51"/>
      <c r="H111" s="51"/>
      <c r="I111" s="51"/>
      <c r="J111" s="51"/>
      <c r="K111" s="52"/>
      <c r="L111" s="51"/>
    </row>
    <row r="112" spans="1:12" ht="15" x14ac:dyDescent="0.25">
      <c r="A112" s="26"/>
      <c r="B112" s="18"/>
      <c r="C112" s="8"/>
      <c r="D112" s="19" t="s">
        <v>39</v>
      </c>
      <c r="E112" s="9"/>
      <c r="F112" s="21">
        <f>SUM(F103:F111)</f>
        <v>700</v>
      </c>
      <c r="G112" s="21">
        <f t="shared" ref="G112" si="50">SUM(G103:G111)</f>
        <v>16.600000000000001</v>
      </c>
      <c r="H112" s="21">
        <f t="shared" ref="H112" si="51">SUM(H103:H111)</f>
        <v>7.8999999999999995</v>
      </c>
      <c r="I112" s="21">
        <f t="shared" ref="I112" si="52">SUM(I103:I111)</f>
        <v>124.29999999999998</v>
      </c>
      <c r="J112" s="21">
        <f t="shared" ref="J112" si="53">SUM(J103:J111)</f>
        <v>673.30000000000007</v>
      </c>
      <c r="K112" s="27"/>
      <c r="L112" s="21">
        <f t="shared" ref="L112" ca="1" si="54">SUM(L109:L117)</f>
        <v>0</v>
      </c>
    </row>
    <row r="113" spans="1:12" ht="15" x14ac:dyDescent="0.25">
      <c r="A113" s="28">
        <f>A90</f>
        <v>1</v>
      </c>
      <c r="B113" s="14">
        <f>B90</f>
        <v>3</v>
      </c>
      <c r="C113" s="10" t="s">
        <v>34</v>
      </c>
      <c r="D113" s="12" t="s">
        <v>35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12" t="s">
        <v>31</v>
      </c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5"/>
      <c r="B116" s="16"/>
      <c r="C116" s="11"/>
      <c r="D116" s="6"/>
      <c r="E116" s="50"/>
      <c r="F116" s="51"/>
      <c r="G116" s="51"/>
      <c r="H116" s="51"/>
      <c r="I116" s="51"/>
      <c r="J116" s="51"/>
      <c r="K116" s="52"/>
      <c r="L116" s="51"/>
    </row>
    <row r="117" spans="1:12" ht="15" x14ac:dyDescent="0.25">
      <c r="A117" s="26"/>
      <c r="B117" s="18"/>
      <c r="C117" s="8"/>
      <c r="D117" s="19" t="s">
        <v>39</v>
      </c>
      <c r="E117" s="9"/>
      <c r="F117" s="21">
        <f>SUM(F113:F116)</f>
        <v>0</v>
      </c>
      <c r="G117" s="21">
        <f t="shared" ref="G117" si="55">SUM(G113:G116)</f>
        <v>0</v>
      </c>
      <c r="H117" s="21">
        <f t="shared" ref="H117" si="56">SUM(H113:H116)</f>
        <v>0</v>
      </c>
      <c r="I117" s="21">
        <f t="shared" ref="I117" si="57">SUM(I113:I116)</f>
        <v>0</v>
      </c>
      <c r="J117" s="21">
        <f t="shared" ref="J117" si="58">SUM(J113:J116)</f>
        <v>0</v>
      </c>
      <c r="K117" s="27"/>
      <c r="L117" s="21">
        <f t="shared" ref="L117" ca="1" si="59">SUM(L110:L116)</f>
        <v>0</v>
      </c>
    </row>
    <row r="118" spans="1:12" ht="15" x14ac:dyDescent="0.25">
      <c r="A118" s="28">
        <f>A90</f>
        <v>1</v>
      </c>
      <c r="B118" s="14">
        <f>B90</f>
        <v>3</v>
      </c>
      <c r="C118" s="10" t="s">
        <v>36</v>
      </c>
      <c r="D118" s="7" t="s">
        <v>21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30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31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7" t="s">
        <v>23</v>
      </c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5"/>
      <c r="B123" s="16"/>
      <c r="C123" s="11"/>
      <c r="D123" s="6"/>
      <c r="E123" s="50"/>
      <c r="F123" s="51"/>
      <c r="G123" s="51"/>
      <c r="H123" s="51"/>
      <c r="I123" s="51"/>
      <c r="J123" s="51"/>
      <c r="K123" s="52"/>
      <c r="L123" s="51"/>
    </row>
    <row r="124" spans="1:12" ht="15" x14ac:dyDescent="0.25">
      <c r="A124" s="26"/>
      <c r="B124" s="18"/>
      <c r="C124" s="8"/>
      <c r="D124" s="19" t="s">
        <v>39</v>
      </c>
      <c r="E124" s="9"/>
      <c r="F124" s="21">
        <f>SUM(F118:F123)</f>
        <v>0</v>
      </c>
      <c r="G124" s="21">
        <f t="shared" ref="G124" si="60">SUM(G118:G123)</f>
        <v>0</v>
      </c>
      <c r="H124" s="21">
        <f t="shared" ref="H124" si="61">SUM(H118:H123)</f>
        <v>0</v>
      </c>
      <c r="I124" s="21">
        <f t="shared" ref="I124" si="62">SUM(I118:I123)</f>
        <v>0</v>
      </c>
      <c r="J124" s="21">
        <f t="shared" ref="J124" si="63">SUM(J118:J123)</f>
        <v>0</v>
      </c>
      <c r="K124" s="27"/>
      <c r="L124" s="21">
        <f t="shared" ref="L124" ca="1" si="64">SUM(L118:L126)</f>
        <v>0</v>
      </c>
    </row>
    <row r="125" spans="1:12" ht="15" x14ac:dyDescent="0.25">
      <c r="A125" s="28">
        <f>A90</f>
        <v>1</v>
      </c>
      <c r="B125" s="14">
        <f>B90</f>
        <v>3</v>
      </c>
      <c r="C125" s="10" t="s">
        <v>37</v>
      </c>
      <c r="D125" s="12" t="s">
        <v>38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35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31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12" t="s">
        <v>24</v>
      </c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5"/>
      <c r="B130" s="16"/>
      <c r="C130" s="11"/>
      <c r="D130" s="6"/>
      <c r="E130" s="50"/>
      <c r="F130" s="51"/>
      <c r="G130" s="51"/>
      <c r="H130" s="51"/>
      <c r="I130" s="51"/>
      <c r="J130" s="51"/>
      <c r="K130" s="52"/>
      <c r="L130" s="51"/>
    </row>
    <row r="131" spans="1:12" ht="15" x14ac:dyDescent="0.25">
      <c r="A131" s="26"/>
      <c r="B131" s="18"/>
      <c r="C131" s="8"/>
      <c r="D131" s="20" t="s">
        <v>39</v>
      </c>
      <c r="E131" s="9"/>
      <c r="F131" s="21">
        <f>SUM(F125:F130)</f>
        <v>0</v>
      </c>
      <c r="G131" s="21">
        <f t="shared" ref="G131" si="65">SUM(G125:G130)</f>
        <v>0</v>
      </c>
      <c r="H131" s="21">
        <f t="shared" ref="H131" si="66">SUM(H125:H130)</f>
        <v>0</v>
      </c>
      <c r="I131" s="21">
        <f t="shared" ref="I131" si="67">SUM(I125:I130)</f>
        <v>0</v>
      </c>
      <c r="J131" s="21">
        <f t="shared" ref="J131" si="68">SUM(J125:J130)</f>
        <v>0</v>
      </c>
      <c r="K131" s="27"/>
      <c r="L131" s="21">
        <f t="shared" ref="L131" ca="1" si="69">SUM(L125:L133)</f>
        <v>0</v>
      </c>
    </row>
    <row r="132" spans="1:12" ht="15.75" customHeight="1" x14ac:dyDescent="0.2">
      <c r="A132" s="31">
        <f>A90</f>
        <v>1</v>
      </c>
      <c r="B132" s="32">
        <f>B90</f>
        <v>3</v>
      </c>
      <c r="C132" s="64" t="s">
        <v>4</v>
      </c>
      <c r="D132" s="65"/>
      <c r="E132" s="33"/>
      <c r="F132" s="34">
        <f>F98+F102+F112+F117+F124+F131</f>
        <v>1220</v>
      </c>
      <c r="G132" s="34">
        <f t="shared" ref="G132" si="70">G98+G102+G112+G117+G124+G131</f>
        <v>34.5</v>
      </c>
      <c r="H132" s="34">
        <f t="shared" ref="H132" si="71">H98+H102+H112+H117+H124+H131</f>
        <v>30.900000000000002</v>
      </c>
      <c r="I132" s="34">
        <f t="shared" ref="I132" si="72">I98+I102+I112+I117+I124+I131</f>
        <v>188</v>
      </c>
      <c r="J132" s="34">
        <f t="shared" ref="J132" si="73">J98+J102+J112+J117+J124+J131</f>
        <v>1205.5</v>
      </c>
      <c r="K132" s="35"/>
      <c r="L132" s="34">
        <f t="shared" ref="L132" ca="1" si="74">L98+L102+L112+L117+L124+L131</f>
        <v>0</v>
      </c>
    </row>
    <row r="133" spans="1:12" ht="15" x14ac:dyDescent="0.25">
      <c r="A133" s="22">
        <v>1</v>
      </c>
      <c r="B133" s="23">
        <v>4</v>
      </c>
      <c r="C133" s="24" t="s">
        <v>20</v>
      </c>
      <c r="D133" s="5" t="s">
        <v>21</v>
      </c>
      <c r="E133" s="47" t="s">
        <v>45</v>
      </c>
      <c r="F133" s="48">
        <v>200</v>
      </c>
      <c r="G133" s="48">
        <v>16.899999999999999</v>
      </c>
      <c r="H133" s="48">
        <v>24</v>
      </c>
      <c r="I133" s="48">
        <v>4.3</v>
      </c>
      <c r="J133" s="48">
        <v>300.60000000000002</v>
      </c>
      <c r="K133" s="49" t="s">
        <v>46</v>
      </c>
      <c r="L133" s="48">
        <v>31.71</v>
      </c>
    </row>
    <row r="134" spans="1:12" ht="15" x14ac:dyDescent="0.25">
      <c r="A134" s="25"/>
      <c r="B134" s="16"/>
      <c r="C134" s="11"/>
      <c r="D134" s="6"/>
      <c r="E134" s="50"/>
      <c r="F134" s="51"/>
      <c r="G134" s="51"/>
      <c r="H134" s="51"/>
      <c r="I134" s="51"/>
      <c r="J134" s="51"/>
      <c r="K134" s="52"/>
      <c r="L134" s="51"/>
    </row>
    <row r="135" spans="1:12" ht="15" x14ac:dyDescent="0.25">
      <c r="A135" s="25"/>
      <c r="B135" s="16"/>
      <c r="C135" s="11"/>
      <c r="D135" s="7" t="s">
        <v>22</v>
      </c>
      <c r="E135" s="50" t="s">
        <v>78</v>
      </c>
      <c r="F135" s="51">
        <v>200</v>
      </c>
      <c r="G135" s="51">
        <v>0.2</v>
      </c>
      <c r="H135" s="51">
        <v>0</v>
      </c>
      <c r="I135" s="51">
        <v>6.4</v>
      </c>
      <c r="J135" s="51">
        <v>26.8</v>
      </c>
      <c r="K135" s="52" t="s">
        <v>79</v>
      </c>
      <c r="L135" s="51">
        <v>4</v>
      </c>
    </row>
    <row r="136" spans="1:12" ht="15" x14ac:dyDescent="0.25">
      <c r="A136" s="25"/>
      <c r="B136" s="16"/>
      <c r="C136" s="11"/>
      <c r="D136" s="7" t="s">
        <v>23</v>
      </c>
      <c r="E136" s="50" t="s">
        <v>61</v>
      </c>
      <c r="F136" s="51">
        <v>100</v>
      </c>
      <c r="G136" s="51">
        <v>6.6</v>
      </c>
      <c r="H136" s="51">
        <v>1.2</v>
      </c>
      <c r="I136" s="51">
        <v>39.6</v>
      </c>
      <c r="J136" s="51">
        <v>195.6</v>
      </c>
      <c r="K136" s="52" t="s">
        <v>50</v>
      </c>
      <c r="L136" s="51">
        <v>2.68</v>
      </c>
    </row>
    <row r="137" spans="1:12" ht="15" x14ac:dyDescent="0.25">
      <c r="A137" s="25"/>
      <c r="B137" s="16"/>
      <c r="C137" s="11"/>
      <c r="D137" s="7" t="s">
        <v>24</v>
      </c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5"/>
      <c r="B139" s="16"/>
      <c r="C139" s="11"/>
      <c r="D139" s="6"/>
      <c r="E139" s="50"/>
      <c r="F139" s="51"/>
      <c r="G139" s="51"/>
      <c r="H139" s="51"/>
      <c r="I139" s="51"/>
      <c r="J139" s="51"/>
      <c r="K139" s="52"/>
      <c r="L139" s="51"/>
    </row>
    <row r="140" spans="1:12" ht="15" x14ac:dyDescent="0.25">
      <c r="A140" s="26"/>
      <c r="B140" s="18"/>
      <c r="C140" s="8"/>
      <c r="D140" s="19" t="s">
        <v>39</v>
      </c>
      <c r="E140" s="9"/>
      <c r="F140" s="21"/>
      <c r="G140" s="21"/>
      <c r="H140" s="21"/>
      <c r="I140" s="21"/>
      <c r="J140" s="21"/>
      <c r="K140" s="27"/>
      <c r="L140" s="21"/>
    </row>
    <row r="141" spans="1:12" ht="15" x14ac:dyDescent="0.25">
      <c r="A141" s="28">
        <f>A133</f>
        <v>1</v>
      </c>
      <c r="B141" s="14">
        <f>B133</f>
        <v>4</v>
      </c>
      <c r="C141" s="10" t="s">
        <v>25</v>
      </c>
      <c r="D141" s="12" t="s">
        <v>24</v>
      </c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5"/>
      <c r="B143" s="16"/>
      <c r="C143" s="11"/>
      <c r="D143" s="6"/>
      <c r="E143" s="50"/>
      <c r="F143" s="51"/>
      <c r="G143" s="51"/>
      <c r="H143" s="51"/>
      <c r="I143" s="51"/>
      <c r="J143" s="51"/>
      <c r="K143" s="52"/>
      <c r="L143" s="51"/>
    </row>
    <row r="144" spans="1:12" ht="15" x14ac:dyDescent="0.25">
      <c r="A144" s="26"/>
      <c r="B144" s="18"/>
      <c r="C144" s="8"/>
      <c r="D144" s="19" t="s">
        <v>39</v>
      </c>
      <c r="E144" s="9"/>
      <c r="F144" s="21">
        <f>SUM(F141:F143)</f>
        <v>0</v>
      </c>
      <c r="G144" s="21">
        <f t="shared" ref="G144" si="75">SUM(G141:G143)</f>
        <v>0</v>
      </c>
      <c r="H144" s="21">
        <f t="shared" ref="H144" si="76">SUM(H141:H143)</f>
        <v>0</v>
      </c>
      <c r="I144" s="21">
        <f t="shared" ref="I144" si="77">SUM(I141:I143)</f>
        <v>0</v>
      </c>
      <c r="J144" s="21">
        <f t="shared" ref="J144" si="78">SUM(J141:J143)</f>
        <v>0</v>
      </c>
      <c r="K144" s="27"/>
      <c r="L144" s="21">
        <f t="shared" ref="L144" ca="1" si="79">SUM(L141:L149)</f>
        <v>0</v>
      </c>
    </row>
    <row r="145" spans="1:12" ht="15" x14ac:dyDescent="0.25">
      <c r="A145" s="28">
        <f>A133</f>
        <v>1</v>
      </c>
      <c r="B145" s="14">
        <f>B133</f>
        <v>4</v>
      </c>
      <c r="C145" s="10" t="s">
        <v>26</v>
      </c>
      <c r="D145" s="7" t="s">
        <v>27</v>
      </c>
      <c r="E145" s="50" t="s">
        <v>80</v>
      </c>
      <c r="F145" s="51">
        <v>100</v>
      </c>
      <c r="G145" s="51">
        <v>2.8</v>
      </c>
      <c r="H145" s="51">
        <v>7.2</v>
      </c>
      <c r="I145" s="51">
        <v>10.4</v>
      </c>
      <c r="J145" s="51">
        <v>117.2</v>
      </c>
      <c r="K145" s="52" t="s">
        <v>81</v>
      </c>
      <c r="L145" s="51">
        <v>11.86</v>
      </c>
    </row>
    <row r="146" spans="1:12" ht="15" x14ac:dyDescent="0.25">
      <c r="A146" s="25"/>
      <c r="B146" s="16"/>
      <c r="C146" s="11"/>
      <c r="D146" s="7" t="s">
        <v>28</v>
      </c>
      <c r="E146" s="50" t="s">
        <v>53</v>
      </c>
      <c r="F146" s="51">
        <v>200</v>
      </c>
      <c r="G146" s="51">
        <v>4.7</v>
      </c>
      <c r="H146" s="51">
        <v>5.6</v>
      </c>
      <c r="I146" s="51">
        <v>5.7</v>
      </c>
      <c r="J146" s="51">
        <v>92.2</v>
      </c>
      <c r="K146" s="52" t="s">
        <v>54</v>
      </c>
      <c r="L146" s="51">
        <v>12.04</v>
      </c>
    </row>
    <row r="147" spans="1:12" ht="15" x14ac:dyDescent="0.25">
      <c r="A147" s="25"/>
      <c r="B147" s="16"/>
      <c r="C147" s="11"/>
      <c r="D147" s="7" t="s">
        <v>29</v>
      </c>
      <c r="E147" s="50" t="s">
        <v>82</v>
      </c>
      <c r="F147" s="51">
        <v>150</v>
      </c>
      <c r="G147" s="51">
        <v>5.3</v>
      </c>
      <c r="H147" s="51">
        <v>4.9000000000000004</v>
      </c>
      <c r="I147" s="51">
        <v>32.799999999999997</v>
      </c>
      <c r="J147" s="51">
        <v>196.8</v>
      </c>
      <c r="K147" s="52" t="s">
        <v>83</v>
      </c>
      <c r="L147" s="51">
        <v>12.37</v>
      </c>
    </row>
    <row r="148" spans="1:12" ht="15" x14ac:dyDescent="0.25">
      <c r="A148" s="25"/>
      <c r="B148" s="16"/>
      <c r="C148" s="11"/>
      <c r="D148" s="7" t="s">
        <v>30</v>
      </c>
      <c r="E148" s="50" t="s">
        <v>84</v>
      </c>
      <c r="F148" s="51">
        <v>100</v>
      </c>
      <c r="G148" s="51">
        <v>16.7</v>
      </c>
      <c r="H148" s="51">
        <v>15.9</v>
      </c>
      <c r="I148" s="51">
        <v>6.7</v>
      </c>
      <c r="J148" s="51">
        <v>236.5</v>
      </c>
      <c r="K148" s="52" t="s">
        <v>85</v>
      </c>
      <c r="L148" s="51">
        <v>22.06</v>
      </c>
    </row>
    <row r="149" spans="1:12" ht="15" x14ac:dyDescent="0.25">
      <c r="A149" s="25"/>
      <c r="B149" s="16"/>
      <c r="C149" s="11"/>
      <c r="D149" s="7" t="s">
        <v>31</v>
      </c>
      <c r="E149" s="50" t="s">
        <v>86</v>
      </c>
      <c r="F149" s="51">
        <v>200</v>
      </c>
      <c r="G149" s="51">
        <v>0.2</v>
      </c>
      <c r="H149" s="51">
        <v>0.1</v>
      </c>
      <c r="I149" s="51">
        <v>12.2</v>
      </c>
      <c r="J149" s="51">
        <v>50.6</v>
      </c>
      <c r="K149" s="52" t="s">
        <v>87</v>
      </c>
      <c r="L149" s="51">
        <v>6.68</v>
      </c>
    </row>
    <row r="150" spans="1:12" ht="15" x14ac:dyDescent="0.25">
      <c r="A150" s="25"/>
      <c r="B150" s="16"/>
      <c r="C150" s="11"/>
      <c r="D150" s="7" t="s">
        <v>32</v>
      </c>
      <c r="E150" s="50" t="s">
        <v>61</v>
      </c>
      <c r="F150" s="51">
        <v>80</v>
      </c>
      <c r="G150" s="51">
        <v>5.3</v>
      </c>
      <c r="H150" s="51">
        <v>1</v>
      </c>
      <c r="I150" s="51">
        <v>31.7</v>
      </c>
      <c r="J150" s="51">
        <v>156.5</v>
      </c>
      <c r="K150" s="52" t="s">
        <v>50</v>
      </c>
      <c r="L150" s="51">
        <v>2.68</v>
      </c>
    </row>
    <row r="151" spans="1:12" ht="15" x14ac:dyDescent="0.25">
      <c r="A151" s="25"/>
      <c r="B151" s="16"/>
      <c r="C151" s="11"/>
      <c r="D151" s="7" t="s">
        <v>33</v>
      </c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5"/>
      <c r="B153" s="16"/>
      <c r="C153" s="11"/>
      <c r="D153" s="6"/>
      <c r="E153" s="50"/>
      <c r="F153" s="51"/>
      <c r="G153" s="51"/>
      <c r="H153" s="51"/>
      <c r="I153" s="51"/>
      <c r="J153" s="51"/>
      <c r="K153" s="52"/>
      <c r="L153" s="51"/>
    </row>
    <row r="154" spans="1:12" ht="15" x14ac:dyDescent="0.25">
      <c r="A154" s="26"/>
      <c r="B154" s="18"/>
      <c r="C154" s="8"/>
      <c r="D154" s="19" t="s">
        <v>39</v>
      </c>
      <c r="E154" s="9"/>
      <c r="F154" s="21">
        <f>SUM(F145:F153)</f>
        <v>830</v>
      </c>
      <c r="G154" s="21">
        <f t="shared" ref="G154" si="80">SUM(G145:G153)</f>
        <v>35</v>
      </c>
      <c r="H154" s="21">
        <f t="shared" ref="H154" si="81">SUM(H145:H153)</f>
        <v>34.700000000000003</v>
      </c>
      <c r="I154" s="21">
        <f t="shared" ref="I154" si="82">SUM(I145:I153)</f>
        <v>99.5</v>
      </c>
      <c r="J154" s="21">
        <f t="shared" ref="J154" si="83">SUM(J145:J153)</f>
        <v>849.80000000000007</v>
      </c>
      <c r="K154" s="27"/>
      <c r="L154" s="21">
        <f t="shared" ref="L154" ca="1" si="84">SUM(L151:L159)</f>
        <v>0</v>
      </c>
    </row>
    <row r="155" spans="1:12" ht="15" x14ac:dyDescent="0.25">
      <c r="A155" s="28">
        <f>A133</f>
        <v>1</v>
      </c>
      <c r="B155" s="14">
        <f>B133</f>
        <v>4</v>
      </c>
      <c r="C155" s="10" t="s">
        <v>34</v>
      </c>
      <c r="D155" s="12" t="s">
        <v>35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12" t="s">
        <v>31</v>
      </c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5"/>
      <c r="B158" s="16"/>
      <c r="C158" s="11"/>
      <c r="D158" s="6"/>
      <c r="E158" s="50"/>
      <c r="F158" s="51"/>
      <c r="G158" s="51"/>
      <c r="H158" s="51"/>
      <c r="I158" s="51"/>
      <c r="J158" s="51"/>
      <c r="K158" s="52"/>
      <c r="L158" s="51"/>
    </row>
    <row r="159" spans="1:12" ht="15" x14ac:dyDescent="0.25">
      <c r="A159" s="26"/>
      <c r="B159" s="18"/>
      <c r="C159" s="8"/>
      <c r="D159" s="19" t="s">
        <v>39</v>
      </c>
      <c r="E159" s="9"/>
      <c r="F159" s="21">
        <f>SUM(F155:F158)</f>
        <v>0</v>
      </c>
      <c r="G159" s="21">
        <f t="shared" ref="G159" si="85">SUM(G155:G158)</f>
        <v>0</v>
      </c>
      <c r="H159" s="21">
        <f t="shared" ref="H159" si="86">SUM(H155:H158)</f>
        <v>0</v>
      </c>
      <c r="I159" s="21">
        <f t="shared" ref="I159" si="87">SUM(I155:I158)</f>
        <v>0</v>
      </c>
      <c r="J159" s="21">
        <f t="shared" ref="J159" si="88">SUM(J155:J158)</f>
        <v>0</v>
      </c>
      <c r="K159" s="27"/>
      <c r="L159" s="21">
        <f t="shared" ref="L159" ca="1" si="89">SUM(L152:L158)</f>
        <v>0</v>
      </c>
    </row>
    <row r="160" spans="1:12" ht="15" x14ac:dyDescent="0.25">
      <c r="A160" s="28">
        <f>A133</f>
        <v>1</v>
      </c>
      <c r="B160" s="14">
        <f>B133</f>
        <v>4</v>
      </c>
      <c r="C160" s="10" t="s">
        <v>36</v>
      </c>
      <c r="D160" s="7" t="s">
        <v>21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30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31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7" t="s">
        <v>23</v>
      </c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5"/>
      <c r="B165" s="16"/>
      <c r="C165" s="11"/>
      <c r="D165" s="6"/>
      <c r="E165" s="50"/>
      <c r="F165" s="51"/>
      <c r="G165" s="51"/>
      <c r="H165" s="51"/>
      <c r="I165" s="51"/>
      <c r="J165" s="51"/>
      <c r="K165" s="52"/>
      <c r="L165" s="51"/>
    </row>
    <row r="166" spans="1:12" ht="15" x14ac:dyDescent="0.25">
      <c r="A166" s="26"/>
      <c r="B166" s="18"/>
      <c r="C166" s="8"/>
      <c r="D166" s="19" t="s">
        <v>39</v>
      </c>
      <c r="E166" s="9"/>
      <c r="F166" s="21">
        <f>SUM(F160:F165)</f>
        <v>0</v>
      </c>
      <c r="G166" s="21">
        <f t="shared" ref="G166" si="90">SUM(G160:G165)</f>
        <v>0</v>
      </c>
      <c r="H166" s="21">
        <f t="shared" ref="H166" si="91">SUM(H160:H165)</f>
        <v>0</v>
      </c>
      <c r="I166" s="21">
        <f t="shared" ref="I166" si="92">SUM(I160:I165)</f>
        <v>0</v>
      </c>
      <c r="J166" s="21">
        <f t="shared" ref="J166" si="93">SUM(J160:J165)</f>
        <v>0</v>
      </c>
      <c r="K166" s="27"/>
      <c r="L166" s="21">
        <f t="shared" ref="L166" ca="1" si="94">SUM(L160:L168)</f>
        <v>0</v>
      </c>
    </row>
    <row r="167" spans="1:12" ht="15" x14ac:dyDescent="0.25">
      <c r="A167" s="28">
        <f>A133</f>
        <v>1</v>
      </c>
      <c r="B167" s="14">
        <f>B133</f>
        <v>4</v>
      </c>
      <c r="C167" s="10" t="s">
        <v>37</v>
      </c>
      <c r="D167" s="12" t="s">
        <v>38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35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31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12" t="s">
        <v>24</v>
      </c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5"/>
      <c r="B172" s="16"/>
      <c r="C172" s="11"/>
      <c r="D172" s="6"/>
      <c r="E172" s="50"/>
      <c r="F172" s="51"/>
      <c r="G172" s="51"/>
      <c r="H172" s="51"/>
      <c r="I172" s="51"/>
      <c r="J172" s="51"/>
      <c r="K172" s="52"/>
      <c r="L172" s="51"/>
    </row>
    <row r="173" spans="1:12" ht="15" x14ac:dyDescent="0.25">
      <c r="A173" s="26"/>
      <c r="B173" s="18"/>
      <c r="C173" s="8"/>
      <c r="D173" s="20" t="s">
        <v>39</v>
      </c>
      <c r="E173" s="9"/>
      <c r="F173" s="21">
        <f>SUM(F167:F172)</f>
        <v>0</v>
      </c>
      <c r="G173" s="21">
        <f t="shared" ref="G173" si="95">SUM(G167:G172)</f>
        <v>0</v>
      </c>
      <c r="H173" s="21">
        <f t="shared" ref="H173" si="96">SUM(H167:H172)</f>
        <v>0</v>
      </c>
      <c r="I173" s="21">
        <f t="shared" ref="I173" si="97">SUM(I167:I172)</f>
        <v>0</v>
      </c>
      <c r="J173" s="21">
        <f t="shared" ref="J173" si="98">SUM(J167:J172)</f>
        <v>0</v>
      </c>
      <c r="K173" s="27"/>
      <c r="L173" s="21">
        <f t="shared" ref="L173" ca="1" si="99">SUM(L167:L175)</f>
        <v>0</v>
      </c>
    </row>
    <row r="174" spans="1:12" ht="15.75" customHeight="1" thickBot="1" x14ac:dyDescent="0.25">
      <c r="A174" s="31">
        <f>A133</f>
        <v>1</v>
      </c>
      <c r="B174" s="32">
        <f>B133</f>
        <v>4</v>
      </c>
      <c r="C174" s="64" t="s">
        <v>4</v>
      </c>
      <c r="D174" s="65"/>
      <c r="E174" s="33"/>
      <c r="F174" s="34">
        <f>F140+F144+F154+F159+F166+F173</f>
        <v>830</v>
      </c>
      <c r="G174" s="34">
        <f t="shared" ref="G174" si="100">G140+G144+G154+G159+G166+G173</f>
        <v>35</v>
      </c>
      <c r="H174" s="34">
        <f t="shared" ref="H174" si="101">H140+H144+H154+H159+H166+H173</f>
        <v>34.700000000000003</v>
      </c>
      <c r="I174" s="34">
        <f t="shared" ref="I174" si="102">I140+I144+I154+I159+I166+I173</f>
        <v>99.5</v>
      </c>
      <c r="J174" s="34">
        <f t="shared" ref="J174" si="103">J140+J144+J154+J159+J166+J173</f>
        <v>849.80000000000007</v>
      </c>
      <c r="K174" s="35"/>
      <c r="L174" s="34">
        <f t="shared" ref="L174" ca="1" si="104">L140+L144+L154+L159+L166+L173</f>
        <v>0</v>
      </c>
    </row>
    <row r="175" spans="1:12" ht="15" x14ac:dyDescent="0.25">
      <c r="A175" s="22">
        <v>1</v>
      </c>
      <c r="B175" s="23">
        <v>5</v>
      </c>
      <c r="C175" s="24" t="s">
        <v>20</v>
      </c>
      <c r="D175" s="5" t="s">
        <v>21</v>
      </c>
      <c r="E175" s="47" t="s">
        <v>88</v>
      </c>
      <c r="F175" s="48">
        <v>200</v>
      </c>
      <c r="G175" s="48">
        <v>5.3</v>
      </c>
      <c r="H175" s="48">
        <v>5.4</v>
      </c>
      <c r="I175" s="48">
        <v>28.7</v>
      </c>
      <c r="J175" s="48">
        <v>184.5</v>
      </c>
      <c r="K175" s="49" t="s">
        <v>125</v>
      </c>
      <c r="L175" s="48">
        <v>21.93</v>
      </c>
    </row>
    <row r="176" spans="1:12" ht="15" x14ac:dyDescent="0.25">
      <c r="A176" s="25"/>
      <c r="B176" s="16"/>
      <c r="C176" s="11"/>
      <c r="D176" s="6"/>
      <c r="E176" s="50" t="s">
        <v>64</v>
      </c>
      <c r="F176" s="51">
        <v>10</v>
      </c>
      <c r="G176" s="51">
        <v>0.1</v>
      </c>
      <c r="H176" s="51">
        <v>7.3</v>
      </c>
      <c r="I176" s="51">
        <v>0.1</v>
      </c>
      <c r="J176" s="51">
        <v>66.099999999999994</v>
      </c>
      <c r="K176" s="52" t="s">
        <v>65</v>
      </c>
      <c r="L176" s="51"/>
    </row>
    <row r="177" spans="1:12" ht="15" x14ac:dyDescent="0.25">
      <c r="A177" s="25"/>
      <c r="B177" s="16"/>
      <c r="C177" s="11"/>
      <c r="D177" s="7" t="s">
        <v>22</v>
      </c>
      <c r="E177" s="50" t="s">
        <v>89</v>
      </c>
      <c r="F177" s="51">
        <v>200</v>
      </c>
      <c r="G177" s="51">
        <v>4.7</v>
      </c>
      <c r="H177" s="51">
        <v>3.5</v>
      </c>
      <c r="I177" s="51">
        <v>12.5</v>
      </c>
      <c r="J177" s="51">
        <v>100.4</v>
      </c>
      <c r="K177" s="52" t="s">
        <v>132</v>
      </c>
      <c r="L177" s="51">
        <v>12.11</v>
      </c>
    </row>
    <row r="178" spans="1:12" ht="15" x14ac:dyDescent="0.25">
      <c r="A178" s="25"/>
      <c r="B178" s="16"/>
      <c r="C178" s="11"/>
      <c r="D178" s="7" t="s">
        <v>23</v>
      </c>
      <c r="E178" s="50" t="s">
        <v>61</v>
      </c>
      <c r="F178" s="51">
        <v>100</v>
      </c>
      <c r="G178" s="51">
        <v>6.6</v>
      </c>
      <c r="H178" s="51">
        <v>1.2</v>
      </c>
      <c r="I178" s="51">
        <v>39.6</v>
      </c>
      <c r="J178" s="51">
        <v>195.6</v>
      </c>
      <c r="K178" s="52" t="s">
        <v>50</v>
      </c>
      <c r="L178" s="51">
        <v>2.68</v>
      </c>
    </row>
    <row r="179" spans="1:12" ht="15" x14ac:dyDescent="0.25">
      <c r="A179" s="25"/>
      <c r="B179" s="16"/>
      <c r="C179" s="11"/>
      <c r="D179" s="7" t="s">
        <v>24</v>
      </c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5"/>
      <c r="B181" s="16"/>
      <c r="C181" s="11"/>
      <c r="D181" s="6"/>
      <c r="E181" s="50"/>
      <c r="F181" s="51"/>
      <c r="G181" s="51"/>
      <c r="H181" s="51"/>
      <c r="I181" s="51"/>
      <c r="J181" s="51"/>
      <c r="K181" s="52"/>
      <c r="L181" s="51"/>
    </row>
    <row r="182" spans="1:12" ht="15" x14ac:dyDescent="0.25">
      <c r="A182" s="26"/>
      <c r="B182" s="18"/>
      <c r="C182" s="8"/>
      <c r="D182" s="19" t="s">
        <v>39</v>
      </c>
      <c r="E182" s="9"/>
      <c r="F182" s="21">
        <f>SUM(F175:F181)</f>
        <v>510</v>
      </c>
      <c r="G182" s="21">
        <f t="shared" ref="G182" si="105">SUM(G175:G181)</f>
        <v>16.7</v>
      </c>
      <c r="H182" s="21">
        <f t="shared" ref="H182" si="106">SUM(H175:H181)</f>
        <v>17.399999999999999</v>
      </c>
      <c r="I182" s="21">
        <f t="shared" ref="I182" si="107">SUM(I175:I181)</f>
        <v>80.900000000000006</v>
      </c>
      <c r="J182" s="21">
        <f t="shared" ref="J182" si="108">SUM(J175:J181)</f>
        <v>546.6</v>
      </c>
      <c r="K182" s="27"/>
      <c r="L182" s="21">
        <f t="shared" ref="L182" si="109">SUM(L175:L181)</f>
        <v>36.72</v>
      </c>
    </row>
    <row r="183" spans="1:12" ht="15" x14ac:dyDescent="0.25">
      <c r="A183" s="28">
        <f>A175</f>
        <v>1</v>
      </c>
      <c r="B183" s="14">
        <f>B175</f>
        <v>5</v>
      </c>
      <c r="C183" s="10" t="s">
        <v>25</v>
      </c>
      <c r="D183" s="12" t="s">
        <v>24</v>
      </c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5"/>
      <c r="B185" s="16"/>
      <c r="C185" s="11"/>
      <c r="D185" s="6"/>
      <c r="E185" s="50"/>
      <c r="F185" s="51"/>
      <c r="G185" s="51"/>
      <c r="H185" s="51"/>
      <c r="I185" s="51"/>
      <c r="J185" s="51"/>
      <c r="K185" s="52"/>
      <c r="L185" s="51"/>
    </row>
    <row r="186" spans="1:12" ht="15" x14ac:dyDescent="0.25">
      <c r="A186" s="26"/>
      <c r="B186" s="18"/>
      <c r="C186" s="8"/>
      <c r="D186" s="19" t="s">
        <v>39</v>
      </c>
      <c r="E186" s="9"/>
      <c r="F186" s="21">
        <f>SUM(F183:F185)</f>
        <v>0</v>
      </c>
      <c r="G186" s="21">
        <f t="shared" ref="G186" si="110">SUM(G183:G185)</f>
        <v>0</v>
      </c>
      <c r="H186" s="21">
        <f t="shared" ref="H186" si="111">SUM(H183:H185)</f>
        <v>0</v>
      </c>
      <c r="I186" s="21">
        <f t="shared" ref="I186" si="112">SUM(I183:I185)</f>
        <v>0</v>
      </c>
      <c r="J186" s="21">
        <f t="shared" ref="J186" si="113">SUM(J183:J185)</f>
        <v>0</v>
      </c>
      <c r="K186" s="27"/>
      <c r="L186" s="21">
        <f t="shared" ref="L186" ca="1" si="114">SUM(L183:L191)</f>
        <v>0</v>
      </c>
    </row>
    <row r="187" spans="1:12" ht="15" x14ac:dyDescent="0.25">
      <c r="A187" s="28">
        <f>A175</f>
        <v>1</v>
      </c>
      <c r="B187" s="14">
        <f>B175</f>
        <v>5</v>
      </c>
      <c r="C187" s="10" t="s">
        <v>26</v>
      </c>
      <c r="D187" s="7" t="s">
        <v>27</v>
      </c>
      <c r="E187" s="50" t="s">
        <v>51</v>
      </c>
      <c r="F187" s="51">
        <v>100</v>
      </c>
      <c r="G187" s="51">
        <v>2.8</v>
      </c>
      <c r="H187" s="51">
        <v>6.7</v>
      </c>
      <c r="I187" s="51">
        <v>2.8</v>
      </c>
      <c r="J187" s="51">
        <v>83.3</v>
      </c>
      <c r="K187" s="52" t="s">
        <v>52</v>
      </c>
      <c r="L187" s="51">
        <v>3.38</v>
      </c>
    </row>
    <row r="188" spans="1:12" ht="15" x14ac:dyDescent="0.25">
      <c r="A188" s="25"/>
      <c r="B188" s="16"/>
      <c r="C188" s="11"/>
      <c r="D188" s="7" t="s">
        <v>28</v>
      </c>
      <c r="E188" s="50" t="s">
        <v>90</v>
      </c>
      <c r="F188" s="51">
        <v>200</v>
      </c>
      <c r="G188" s="51">
        <v>4.8</v>
      </c>
      <c r="H188" s="51">
        <v>5.8</v>
      </c>
      <c r="I188" s="51">
        <v>13.6</v>
      </c>
      <c r="J188" s="51">
        <v>125.5</v>
      </c>
      <c r="K188" s="52" t="s">
        <v>91</v>
      </c>
      <c r="L188" s="51">
        <v>6.69</v>
      </c>
    </row>
    <row r="189" spans="1:12" ht="15" x14ac:dyDescent="0.25">
      <c r="A189" s="25"/>
      <c r="B189" s="16"/>
      <c r="C189" s="11"/>
      <c r="D189" s="7" t="s">
        <v>29</v>
      </c>
      <c r="E189" s="50" t="s">
        <v>92</v>
      </c>
      <c r="F189" s="51">
        <v>150</v>
      </c>
      <c r="G189" s="51">
        <v>8.1999999999999993</v>
      </c>
      <c r="H189" s="51">
        <v>6.3</v>
      </c>
      <c r="I189" s="51">
        <v>35.9</v>
      </c>
      <c r="J189" s="51">
        <v>233.7</v>
      </c>
      <c r="K189" s="52" t="s">
        <v>93</v>
      </c>
      <c r="L189" s="51">
        <v>12.3</v>
      </c>
    </row>
    <row r="190" spans="1:12" ht="15" x14ac:dyDescent="0.25">
      <c r="A190" s="25"/>
      <c r="B190" s="16"/>
      <c r="C190" s="11"/>
      <c r="D190" s="7" t="s">
        <v>30</v>
      </c>
      <c r="E190" s="50" t="s">
        <v>94</v>
      </c>
      <c r="F190" s="51">
        <v>100</v>
      </c>
      <c r="G190" s="51">
        <v>32.1</v>
      </c>
      <c r="H190" s="51">
        <v>2.4</v>
      </c>
      <c r="I190" s="51">
        <v>1.1000000000000001</v>
      </c>
      <c r="J190" s="51">
        <v>154.80000000000001</v>
      </c>
      <c r="K190" s="52" t="s">
        <v>95</v>
      </c>
      <c r="L190" s="51">
        <v>36.58</v>
      </c>
    </row>
    <row r="191" spans="1:12" ht="15" x14ac:dyDescent="0.25">
      <c r="A191" s="25"/>
      <c r="B191" s="16"/>
      <c r="C191" s="11"/>
      <c r="D191" s="7" t="s">
        <v>31</v>
      </c>
      <c r="E191" s="50" t="s">
        <v>96</v>
      </c>
      <c r="F191" s="51">
        <v>200</v>
      </c>
      <c r="G191" s="51">
        <v>0.4</v>
      </c>
      <c r="H191" s="51">
        <v>0.1</v>
      </c>
      <c r="I191" s="51">
        <v>14.3</v>
      </c>
      <c r="J191" s="51">
        <v>59.8</v>
      </c>
      <c r="K191" s="52" t="s">
        <v>97</v>
      </c>
      <c r="L191" s="51">
        <v>6.04</v>
      </c>
    </row>
    <row r="192" spans="1:12" ht="15" x14ac:dyDescent="0.25">
      <c r="A192" s="25"/>
      <c r="B192" s="16"/>
      <c r="C192" s="11"/>
      <c r="D192" s="7" t="s">
        <v>32</v>
      </c>
      <c r="E192" s="50" t="s">
        <v>61</v>
      </c>
      <c r="F192" s="51">
        <v>80</v>
      </c>
      <c r="G192" s="51">
        <v>5.3</v>
      </c>
      <c r="H192" s="51">
        <v>1</v>
      </c>
      <c r="I192" s="51">
        <v>31.7</v>
      </c>
      <c r="J192" s="51">
        <v>156.5</v>
      </c>
      <c r="K192" s="52" t="s">
        <v>50</v>
      </c>
      <c r="L192" s="51">
        <v>2.68</v>
      </c>
    </row>
    <row r="193" spans="1:12" ht="15" x14ac:dyDescent="0.25">
      <c r="A193" s="25"/>
      <c r="B193" s="16"/>
      <c r="C193" s="11"/>
      <c r="D193" s="7" t="s">
        <v>33</v>
      </c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5"/>
      <c r="B195" s="16"/>
      <c r="C195" s="11"/>
      <c r="D195" s="6"/>
      <c r="E195" s="50"/>
      <c r="F195" s="51"/>
      <c r="G195" s="51"/>
      <c r="H195" s="51"/>
      <c r="I195" s="51"/>
      <c r="J195" s="51"/>
      <c r="K195" s="52"/>
      <c r="L195" s="51"/>
    </row>
    <row r="196" spans="1:12" ht="15" x14ac:dyDescent="0.25">
      <c r="A196" s="26"/>
      <c r="B196" s="18"/>
      <c r="C196" s="8"/>
      <c r="D196" s="19" t="s">
        <v>39</v>
      </c>
      <c r="E196" s="9"/>
      <c r="F196" s="21">
        <f>SUM(F187:F195)</f>
        <v>830</v>
      </c>
      <c r="G196" s="21">
        <f t="shared" ref="G196" si="115">SUM(G187:G195)</f>
        <v>53.599999999999994</v>
      </c>
      <c r="H196" s="21">
        <f t="shared" ref="H196" si="116">SUM(H187:H195)</f>
        <v>22.3</v>
      </c>
      <c r="I196" s="21">
        <f t="shared" ref="I196" si="117">SUM(I187:I195)</f>
        <v>99.4</v>
      </c>
      <c r="J196" s="21">
        <f t="shared" ref="J196" si="118">SUM(J187:J195)</f>
        <v>813.59999999999991</v>
      </c>
      <c r="K196" s="27"/>
      <c r="L196" s="21">
        <f t="shared" ref="L196" ca="1" si="119">SUM(L193:L201)</f>
        <v>0</v>
      </c>
    </row>
    <row r="197" spans="1:12" ht="15" x14ac:dyDescent="0.25">
      <c r="A197" s="28">
        <f>A175</f>
        <v>1</v>
      </c>
      <c r="B197" s="14">
        <f>B175</f>
        <v>5</v>
      </c>
      <c r="C197" s="10" t="s">
        <v>34</v>
      </c>
      <c r="D197" s="12" t="s">
        <v>35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12" t="s">
        <v>31</v>
      </c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5"/>
      <c r="B200" s="16"/>
      <c r="C200" s="11"/>
      <c r="D200" s="6"/>
      <c r="E200" s="50"/>
      <c r="F200" s="51"/>
      <c r="G200" s="51"/>
      <c r="H200" s="51"/>
      <c r="I200" s="51"/>
      <c r="J200" s="51"/>
      <c r="K200" s="52"/>
      <c r="L200" s="51"/>
    </row>
    <row r="201" spans="1:12" ht="15" x14ac:dyDescent="0.25">
      <c r="A201" s="26"/>
      <c r="B201" s="18"/>
      <c r="C201" s="8"/>
      <c r="D201" s="19" t="s">
        <v>39</v>
      </c>
      <c r="E201" s="9"/>
      <c r="F201" s="21">
        <f>SUM(F197:F200)</f>
        <v>0</v>
      </c>
      <c r="G201" s="21">
        <f t="shared" ref="G201" si="120">SUM(G197:G200)</f>
        <v>0</v>
      </c>
      <c r="H201" s="21">
        <f t="shared" ref="H201" si="121">SUM(H197:H200)</f>
        <v>0</v>
      </c>
      <c r="I201" s="21">
        <f t="shared" ref="I201" si="122">SUM(I197:I200)</f>
        <v>0</v>
      </c>
      <c r="J201" s="21">
        <f t="shared" ref="J201" si="123">SUM(J197:J200)</f>
        <v>0</v>
      </c>
      <c r="K201" s="27"/>
      <c r="L201" s="21">
        <f t="shared" ref="L201" ca="1" si="124">SUM(L194:L200)</f>
        <v>0</v>
      </c>
    </row>
    <row r="202" spans="1:12" ht="15" x14ac:dyDescent="0.25">
      <c r="A202" s="28">
        <f>A175</f>
        <v>1</v>
      </c>
      <c r="B202" s="14">
        <f>B175</f>
        <v>5</v>
      </c>
      <c r="C202" s="10" t="s">
        <v>36</v>
      </c>
      <c r="D202" s="7" t="s">
        <v>21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30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31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7" t="s">
        <v>23</v>
      </c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5"/>
      <c r="B207" s="16"/>
      <c r="C207" s="11"/>
      <c r="D207" s="6"/>
      <c r="E207" s="50"/>
      <c r="F207" s="51"/>
      <c r="G207" s="51"/>
      <c r="H207" s="51"/>
      <c r="I207" s="51"/>
      <c r="J207" s="51"/>
      <c r="K207" s="52"/>
      <c r="L207" s="51"/>
    </row>
    <row r="208" spans="1:12" ht="15" x14ac:dyDescent="0.25">
      <c r="A208" s="26"/>
      <c r="B208" s="18"/>
      <c r="C208" s="8"/>
      <c r="D208" s="19" t="s">
        <v>39</v>
      </c>
      <c r="E208" s="9"/>
      <c r="F208" s="21">
        <f>SUM(F202:F207)</f>
        <v>0</v>
      </c>
      <c r="G208" s="21">
        <f t="shared" ref="G208" si="125">SUM(G202:G207)</f>
        <v>0</v>
      </c>
      <c r="H208" s="21">
        <f t="shared" ref="H208" si="126">SUM(H202:H207)</f>
        <v>0</v>
      </c>
      <c r="I208" s="21">
        <f t="shared" ref="I208" si="127">SUM(I202:I207)</f>
        <v>0</v>
      </c>
      <c r="J208" s="21">
        <f t="shared" ref="J208" si="128">SUM(J202:J207)</f>
        <v>0</v>
      </c>
      <c r="K208" s="27"/>
      <c r="L208" s="21">
        <f t="shared" ref="L208" ca="1" si="129">SUM(L202:L210)</f>
        <v>0</v>
      </c>
    </row>
    <row r="209" spans="1:12" ht="15" x14ac:dyDescent="0.25">
      <c r="A209" s="28">
        <f>A175</f>
        <v>1</v>
      </c>
      <c r="B209" s="14">
        <f>B175</f>
        <v>5</v>
      </c>
      <c r="C209" s="10" t="s">
        <v>37</v>
      </c>
      <c r="D209" s="12" t="s">
        <v>38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35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31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12" t="s">
        <v>24</v>
      </c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5"/>
      <c r="B214" s="16"/>
      <c r="C214" s="11"/>
      <c r="D214" s="6"/>
      <c r="E214" s="50"/>
      <c r="F214" s="51"/>
      <c r="G214" s="51"/>
      <c r="H214" s="51"/>
      <c r="I214" s="51"/>
      <c r="J214" s="51"/>
      <c r="K214" s="52"/>
      <c r="L214" s="51"/>
    </row>
    <row r="215" spans="1:12" ht="15" x14ac:dyDescent="0.25">
      <c r="A215" s="26"/>
      <c r="B215" s="18"/>
      <c r="C215" s="8"/>
      <c r="D215" s="20" t="s">
        <v>39</v>
      </c>
      <c r="E215" s="9"/>
      <c r="F215" s="21">
        <f>SUM(F209:F214)</f>
        <v>0</v>
      </c>
      <c r="G215" s="21">
        <f t="shared" ref="G215" si="130">SUM(G209:G214)</f>
        <v>0</v>
      </c>
      <c r="H215" s="21">
        <f t="shared" ref="H215" si="131">SUM(H209:H214)</f>
        <v>0</v>
      </c>
      <c r="I215" s="21">
        <f t="shared" ref="I215" si="132">SUM(I209:I214)</f>
        <v>0</v>
      </c>
      <c r="J215" s="21">
        <f t="shared" ref="J215" si="133">SUM(J209:J214)</f>
        <v>0</v>
      </c>
      <c r="K215" s="27"/>
      <c r="L215" s="21">
        <f t="shared" ref="L215" ca="1" si="134">SUM(L209:L217)</f>
        <v>0</v>
      </c>
    </row>
    <row r="216" spans="1:12" ht="15.75" customHeight="1" x14ac:dyDescent="0.2">
      <c r="A216" s="31">
        <f>A175</f>
        <v>1</v>
      </c>
      <c r="B216" s="32">
        <f>B175</f>
        <v>5</v>
      </c>
      <c r="C216" s="64" t="s">
        <v>4</v>
      </c>
      <c r="D216" s="65"/>
      <c r="E216" s="33"/>
      <c r="F216" s="34">
        <f>F182+F186+F196+F201+F208+F215</f>
        <v>1340</v>
      </c>
      <c r="G216" s="34">
        <f t="shared" ref="G216" si="135">G182+G186+G196+G201+G208+G215</f>
        <v>70.3</v>
      </c>
      <c r="H216" s="34">
        <f t="shared" ref="H216" si="136">H182+H186+H196+H201+H208+H215</f>
        <v>39.700000000000003</v>
      </c>
      <c r="I216" s="34">
        <f t="shared" ref="I216" si="137">I182+I186+I196+I201+I208+I215</f>
        <v>180.3</v>
      </c>
      <c r="J216" s="34">
        <f t="shared" ref="J216" si="138">J182+J186+J196+J201+J208+J215</f>
        <v>1360.1999999999998</v>
      </c>
      <c r="K216" s="35"/>
      <c r="L216" s="34">
        <f t="shared" ref="L216" ca="1" si="139">L182+L186+L196+L201+L208+L215</f>
        <v>0</v>
      </c>
    </row>
    <row r="217" spans="1:12" ht="15" x14ac:dyDescent="0.25">
      <c r="A217" s="22">
        <v>1</v>
      </c>
      <c r="B217" s="23">
        <v>6</v>
      </c>
      <c r="C217" s="24" t="s">
        <v>20</v>
      </c>
      <c r="D217" s="5" t="s">
        <v>21</v>
      </c>
      <c r="E217" s="47" t="s">
        <v>98</v>
      </c>
      <c r="F217" s="48">
        <v>200</v>
      </c>
      <c r="G217" s="48">
        <v>5.9</v>
      </c>
      <c r="H217" s="48">
        <v>5.8</v>
      </c>
      <c r="I217" s="48">
        <v>33</v>
      </c>
      <c r="J217" s="48">
        <v>207.8</v>
      </c>
      <c r="K217" s="49" t="s">
        <v>99</v>
      </c>
      <c r="L217" s="48"/>
    </row>
    <row r="218" spans="1:12" ht="15" x14ac:dyDescent="0.25">
      <c r="A218" s="25"/>
      <c r="B218" s="16"/>
      <c r="C218" s="11"/>
      <c r="D218" s="6"/>
      <c r="E218" s="50" t="s">
        <v>64</v>
      </c>
      <c r="F218" s="51">
        <v>10</v>
      </c>
      <c r="G218" s="51">
        <v>0.1</v>
      </c>
      <c r="H218" s="51">
        <v>7.3</v>
      </c>
      <c r="I218" s="51">
        <v>0.1</v>
      </c>
      <c r="J218" s="51">
        <v>66.099999999999994</v>
      </c>
      <c r="K218" s="52" t="s">
        <v>65</v>
      </c>
      <c r="L218" s="51"/>
    </row>
    <row r="219" spans="1:12" ht="15" x14ac:dyDescent="0.25">
      <c r="A219" s="25"/>
      <c r="B219" s="16"/>
      <c r="C219" s="11"/>
      <c r="D219" s="7" t="s">
        <v>22</v>
      </c>
      <c r="E219" s="50" t="s">
        <v>78</v>
      </c>
      <c r="F219" s="51">
        <v>200</v>
      </c>
      <c r="G219" s="51">
        <v>0.2</v>
      </c>
      <c r="H219" s="51">
        <v>0</v>
      </c>
      <c r="I219" s="51">
        <v>6.4</v>
      </c>
      <c r="J219" s="51">
        <v>26.8</v>
      </c>
      <c r="K219" s="52" t="s">
        <v>79</v>
      </c>
      <c r="L219" s="51">
        <v>4</v>
      </c>
    </row>
    <row r="220" spans="1:12" ht="15" x14ac:dyDescent="0.25">
      <c r="A220" s="25"/>
      <c r="B220" s="16"/>
      <c r="C220" s="11"/>
      <c r="D220" s="7" t="s">
        <v>23</v>
      </c>
      <c r="E220" s="50" t="s">
        <v>49</v>
      </c>
      <c r="F220" s="51">
        <v>100</v>
      </c>
      <c r="G220" s="51">
        <v>7.6</v>
      </c>
      <c r="H220" s="51">
        <v>0.8</v>
      </c>
      <c r="I220" s="51">
        <v>49.2</v>
      </c>
      <c r="J220" s="51">
        <v>234.4</v>
      </c>
      <c r="K220" s="52" t="s">
        <v>50</v>
      </c>
      <c r="L220" s="51">
        <v>2.68</v>
      </c>
    </row>
    <row r="221" spans="1:12" ht="15" x14ac:dyDescent="0.25">
      <c r="A221" s="25"/>
      <c r="B221" s="16"/>
      <c r="C221" s="11"/>
      <c r="D221" s="7" t="s">
        <v>24</v>
      </c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5"/>
      <c r="B223" s="16"/>
      <c r="C223" s="11"/>
      <c r="D223" s="6"/>
      <c r="E223" s="50"/>
      <c r="F223" s="51"/>
      <c r="G223" s="51"/>
      <c r="H223" s="51"/>
      <c r="I223" s="51"/>
      <c r="J223" s="51"/>
      <c r="K223" s="52"/>
      <c r="L223" s="51"/>
    </row>
    <row r="224" spans="1:12" ht="15" x14ac:dyDescent="0.25">
      <c r="A224" s="26"/>
      <c r="B224" s="18"/>
      <c r="C224" s="8"/>
      <c r="D224" s="19" t="s">
        <v>39</v>
      </c>
      <c r="E224" s="9"/>
      <c r="F224" s="21">
        <f>SUM(F217:F223)</f>
        <v>510</v>
      </c>
      <c r="G224" s="21">
        <f t="shared" ref="G224" si="140">SUM(G217:G223)</f>
        <v>13.8</v>
      </c>
      <c r="H224" s="21">
        <f t="shared" ref="H224" si="141">SUM(H217:H223)</f>
        <v>13.9</v>
      </c>
      <c r="I224" s="21">
        <f t="shared" ref="I224" si="142">SUM(I217:I223)</f>
        <v>88.7</v>
      </c>
      <c r="J224" s="21">
        <f t="shared" ref="J224" si="143">SUM(J217:J223)</f>
        <v>535.1</v>
      </c>
      <c r="K224" s="27"/>
      <c r="L224" s="21">
        <f t="shared" ref="L224:L266" si="144">SUM(L217:L223)</f>
        <v>6.68</v>
      </c>
    </row>
    <row r="225" spans="1:12" ht="15" x14ac:dyDescent="0.25">
      <c r="A225" s="28">
        <f>A217</f>
        <v>1</v>
      </c>
      <c r="B225" s="14">
        <f>B217</f>
        <v>6</v>
      </c>
      <c r="C225" s="10" t="s">
        <v>25</v>
      </c>
      <c r="D225" s="12" t="s">
        <v>24</v>
      </c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5"/>
      <c r="B227" s="16"/>
      <c r="C227" s="11"/>
      <c r="D227" s="6"/>
      <c r="E227" s="50"/>
      <c r="F227" s="51"/>
      <c r="G227" s="51"/>
      <c r="H227" s="51"/>
      <c r="I227" s="51"/>
      <c r="J227" s="51"/>
      <c r="K227" s="52"/>
      <c r="L227" s="51"/>
    </row>
    <row r="228" spans="1:12" ht="15" x14ac:dyDescent="0.25">
      <c r="A228" s="26"/>
      <c r="B228" s="18"/>
      <c r="C228" s="8"/>
      <c r="D228" s="19" t="s">
        <v>39</v>
      </c>
      <c r="E228" s="9"/>
      <c r="F228" s="21">
        <f>SUM(F225:F227)</f>
        <v>0</v>
      </c>
      <c r="G228" s="21">
        <f t="shared" ref="G228" si="145">SUM(G225:G227)</f>
        <v>0</v>
      </c>
      <c r="H228" s="21">
        <f t="shared" ref="H228" si="146">SUM(H225:H227)</f>
        <v>0</v>
      </c>
      <c r="I228" s="21">
        <f t="shared" ref="I228" si="147">SUM(I225:I227)</f>
        <v>0</v>
      </c>
      <c r="J228" s="21">
        <f t="shared" ref="J228" si="148">SUM(J225:J227)</f>
        <v>0</v>
      </c>
      <c r="K228" s="27"/>
      <c r="L228" s="21">
        <f t="shared" ref="L228" ca="1" si="149">SUM(L225:L233)</f>
        <v>0</v>
      </c>
    </row>
    <row r="229" spans="1:12" ht="15" x14ac:dyDescent="0.25">
      <c r="A229" s="28">
        <f>A217</f>
        <v>1</v>
      </c>
      <c r="B229" s="14">
        <f>B217</f>
        <v>6</v>
      </c>
      <c r="C229" s="10" t="s">
        <v>26</v>
      </c>
      <c r="D229" s="7" t="s">
        <v>27</v>
      </c>
      <c r="E229" s="50" t="s">
        <v>100</v>
      </c>
      <c r="F229" s="51">
        <v>60</v>
      </c>
      <c r="G229" s="51">
        <v>0.8</v>
      </c>
      <c r="H229" s="51">
        <v>6.1</v>
      </c>
      <c r="I229" s="51">
        <v>3.6</v>
      </c>
      <c r="J229" s="51">
        <v>72.5</v>
      </c>
      <c r="K229" s="52" t="s">
        <v>101</v>
      </c>
      <c r="L229" s="51">
        <v>3.38</v>
      </c>
    </row>
    <row r="230" spans="1:12" ht="15" x14ac:dyDescent="0.25">
      <c r="A230" s="25"/>
      <c r="B230" s="16"/>
      <c r="C230" s="11"/>
      <c r="D230" s="7" t="s">
        <v>28</v>
      </c>
      <c r="E230" s="50" t="s">
        <v>102</v>
      </c>
      <c r="F230" s="51">
        <v>200</v>
      </c>
      <c r="G230" s="51">
        <v>5</v>
      </c>
      <c r="H230" s="51">
        <v>5.8</v>
      </c>
      <c r="I230" s="51">
        <v>11.3</v>
      </c>
      <c r="J230" s="51">
        <v>116.9</v>
      </c>
      <c r="K230" s="52" t="s">
        <v>103</v>
      </c>
      <c r="L230" s="51"/>
    </row>
    <row r="231" spans="1:12" ht="15" x14ac:dyDescent="0.25">
      <c r="A231" s="25"/>
      <c r="B231" s="16"/>
      <c r="C231" s="11"/>
      <c r="D231" s="7" t="s">
        <v>29</v>
      </c>
      <c r="E231" s="50" t="s">
        <v>72</v>
      </c>
      <c r="F231" s="51">
        <v>200</v>
      </c>
      <c r="G231" s="51">
        <v>5.9</v>
      </c>
      <c r="H231" s="51">
        <v>7</v>
      </c>
      <c r="I231" s="51">
        <v>40.700000000000003</v>
      </c>
      <c r="J231" s="51">
        <v>249.5</v>
      </c>
      <c r="K231" s="52" t="s">
        <v>73</v>
      </c>
      <c r="L231" s="51">
        <v>11.31</v>
      </c>
    </row>
    <row r="232" spans="1:12" ht="15" x14ac:dyDescent="0.25">
      <c r="A232" s="25"/>
      <c r="B232" s="16"/>
      <c r="C232" s="11"/>
      <c r="D232" s="7" t="s">
        <v>30</v>
      </c>
      <c r="E232" s="50" t="s">
        <v>104</v>
      </c>
      <c r="F232" s="51">
        <v>75</v>
      </c>
      <c r="G232" s="51">
        <v>14.3</v>
      </c>
      <c r="H232" s="51">
        <v>3.2</v>
      </c>
      <c r="I232" s="51">
        <v>10</v>
      </c>
      <c r="J232" s="51">
        <v>126.5</v>
      </c>
      <c r="K232" s="52" t="s">
        <v>105</v>
      </c>
      <c r="L232" s="51">
        <v>20.190000000000001</v>
      </c>
    </row>
    <row r="233" spans="1:12" ht="15" x14ac:dyDescent="0.25">
      <c r="A233" s="25"/>
      <c r="B233" s="16"/>
      <c r="C233" s="11"/>
      <c r="D233" s="7" t="s">
        <v>31</v>
      </c>
      <c r="E233" s="50" t="s">
        <v>76</v>
      </c>
      <c r="F233" s="51">
        <v>200</v>
      </c>
      <c r="G233" s="51">
        <v>0.6</v>
      </c>
      <c r="H233" s="51">
        <v>0.2</v>
      </c>
      <c r="I233" s="51">
        <v>15.1</v>
      </c>
      <c r="J233" s="51">
        <v>65.400000000000006</v>
      </c>
      <c r="K233" s="52" t="s">
        <v>77</v>
      </c>
      <c r="L233" s="51">
        <v>7.53</v>
      </c>
    </row>
    <row r="234" spans="1:12" ht="15" x14ac:dyDescent="0.25">
      <c r="A234" s="25"/>
      <c r="B234" s="16"/>
      <c r="C234" s="11"/>
      <c r="D234" s="7" t="s">
        <v>32</v>
      </c>
      <c r="E234" s="50" t="s">
        <v>106</v>
      </c>
      <c r="F234" s="51">
        <v>80</v>
      </c>
      <c r="G234" s="51">
        <v>5.3</v>
      </c>
      <c r="H234" s="51">
        <v>1</v>
      </c>
      <c r="I234" s="51">
        <v>31.7</v>
      </c>
      <c r="J234" s="51">
        <v>156.5</v>
      </c>
      <c r="K234" s="52" t="s">
        <v>50</v>
      </c>
      <c r="L234" s="51">
        <v>2.68</v>
      </c>
    </row>
    <row r="235" spans="1:12" ht="15" x14ac:dyDescent="0.25">
      <c r="A235" s="25"/>
      <c r="B235" s="16"/>
      <c r="C235" s="11"/>
      <c r="D235" s="7" t="s">
        <v>33</v>
      </c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5"/>
      <c r="B237" s="16"/>
      <c r="C237" s="11"/>
      <c r="D237" s="6"/>
      <c r="E237" s="50"/>
      <c r="F237" s="51"/>
      <c r="G237" s="51"/>
      <c r="H237" s="51"/>
      <c r="I237" s="51"/>
      <c r="J237" s="51"/>
      <c r="K237" s="52"/>
      <c r="L237" s="51"/>
    </row>
    <row r="238" spans="1:12" ht="15" x14ac:dyDescent="0.25">
      <c r="A238" s="26"/>
      <c r="B238" s="18"/>
      <c r="C238" s="8"/>
      <c r="D238" s="19" t="s">
        <v>39</v>
      </c>
      <c r="E238" s="9"/>
      <c r="F238" s="21">
        <f>SUM(F229:F237)</f>
        <v>815</v>
      </c>
      <c r="G238" s="21">
        <f t="shared" ref="G238" si="150">SUM(G229:G237)</f>
        <v>31.900000000000002</v>
      </c>
      <c r="H238" s="21">
        <f t="shared" ref="H238" si="151">SUM(H229:H237)</f>
        <v>23.299999999999997</v>
      </c>
      <c r="I238" s="21">
        <f t="shared" ref="I238" si="152">SUM(I229:I237)</f>
        <v>112.39999999999999</v>
      </c>
      <c r="J238" s="21">
        <f t="shared" ref="J238" si="153">SUM(J229:J237)</f>
        <v>787.3</v>
      </c>
      <c r="K238" s="27"/>
      <c r="L238" s="21">
        <f t="shared" ref="L238" ca="1" si="154">SUM(L235:L243)</f>
        <v>0</v>
      </c>
    </row>
    <row r="239" spans="1:12" ht="15" x14ac:dyDescent="0.25">
      <c r="A239" s="28">
        <f>A217</f>
        <v>1</v>
      </c>
      <c r="B239" s="14">
        <f>B217</f>
        <v>6</v>
      </c>
      <c r="C239" s="10" t="s">
        <v>34</v>
      </c>
      <c r="D239" s="12" t="s">
        <v>35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12" t="s">
        <v>31</v>
      </c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5"/>
      <c r="B242" s="16"/>
      <c r="C242" s="11"/>
      <c r="D242" s="6"/>
      <c r="E242" s="50"/>
      <c r="F242" s="51"/>
      <c r="G242" s="51"/>
      <c r="H242" s="51"/>
      <c r="I242" s="51"/>
      <c r="J242" s="51"/>
      <c r="K242" s="52"/>
      <c r="L242" s="51"/>
    </row>
    <row r="243" spans="1:12" ht="15" x14ac:dyDescent="0.25">
      <c r="A243" s="26"/>
      <c r="B243" s="18"/>
      <c r="C243" s="8"/>
      <c r="D243" s="19" t="s">
        <v>39</v>
      </c>
      <c r="E243" s="9"/>
      <c r="F243" s="21">
        <f>SUM(F239:F242)</f>
        <v>0</v>
      </c>
      <c r="G243" s="21">
        <f t="shared" ref="G243" si="155">SUM(G239:G242)</f>
        <v>0</v>
      </c>
      <c r="H243" s="21">
        <f t="shared" ref="H243" si="156">SUM(H239:H242)</f>
        <v>0</v>
      </c>
      <c r="I243" s="21">
        <f t="shared" ref="I243" si="157">SUM(I239:I242)</f>
        <v>0</v>
      </c>
      <c r="J243" s="21">
        <f t="shared" ref="J243" si="158">SUM(J239:J242)</f>
        <v>0</v>
      </c>
      <c r="K243" s="27"/>
      <c r="L243" s="21">
        <f t="shared" ref="L243" ca="1" si="159">SUM(L236:L242)</f>
        <v>0</v>
      </c>
    </row>
    <row r="244" spans="1:12" ht="15" x14ac:dyDescent="0.25">
      <c r="A244" s="28">
        <f>A217</f>
        <v>1</v>
      </c>
      <c r="B244" s="14">
        <f>B217</f>
        <v>6</v>
      </c>
      <c r="C244" s="10" t="s">
        <v>36</v>
      </c>
      <c r="D244" s="7" t="s">
        <v>21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30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31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7" t="s">
        <v>23</v>
      </c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5"/>
      <c r="B249" s="16"/>
      <c r="C249" s="11"/>
      <c r="D249" s="6"/>
      <c r="E249" s="50"/>
      <c r="F249" s="51"/>
      <c r="G249" s="51"/>
      <c r="H249" s="51"/>
      <c r="I249" s="51"/>
      <c r="J249" s="51"/>
      <c r="K249" s="52"/>
      <c r="L249" s="51"/>
    </row>
    <row r="250" spans="1:12" ht="15" x14ac:dyDescent="0.25">
      <c r="A250" s="26"/>
      <c r="B250" s="18"/>
      <c r="C250" s="8"/>
      <c r="D250" s="19" t="s">
        <v>39</v>
      </c>
      <c r="E250" s="9"/>
      <c r="F250" s="21">
        <f>SUM(F244:F249)</f>
        <v>0</v>
      </c>
      <c r="G250" s="21">
        <f t="shared" ref="G250" si="160">SUM(G244:G249)</f>
        <v>0</v>
      </c>
      <c r="H250" s="21">
        <f t="shared" ref="H250" si="161">SUM(H244:H249)</f>
        <v>0</v>
      </c>
      <c r="I250" s="21">
        <f t="shared" ref="I250" si="162">SUM(I244:I249)</f>
        <v>0</v>
      </c>
      <c r="J250" s="21">
        <f t="shared" ref="J250" si="163">SUM(J244:J249)</f>
        <v>0</v>
      </c>
      <c r="K250" s="27"/>
      <c r="L250" s="21">
        <f t="shared" ref="L250" ca="1" si="164">SUM(L244:L252)</f>
        <v>0</v>
      </c>
    </row>
    <row r="251" spans="1:12" ht="15" x14ac:dyDescent="0.25">
      <c r="A251" s="28">
        <f>A217</f>
        <v>1</v>
      </c>
      <c r="B251" s="14">
        <f>B217</f>
        <v>6</v>
      </c>
      <c r="C251" s="10" t="s">
        <v>37</v>
      </c>
      <c r="D251" s="12" t="s">
        <v>38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35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31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12" t="s">
        <v>24</v>
      </c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5"/>
      <c r="B256" s="16"/>
      <c r="C256" s="11"/>
      <c r="D256" s="6"/>
      <c r="E256" s="50"/>
      <c r="F256" s="51"/>
      <c r="G256" s="51"/>
      <c r="H256" s="51"/>
      <c r="I256" s="51"/>
      <c r="J256" s="51"/>
      <c r="K256" s="52"/>
      <c r="L256" s="51"/>
    </row>
    <row r="257" spans="1:12" ht="15" x14ac:dyDescent="0.25">
      <c r="A257" s="26"/>
      <c r="B257" s="18"/>
      <c r="C257" s="8"/>
      <c r="D257" s="20" t="s">
        <v>39</v>
      </c>
      <c r="E257" s="9"/>
      <c r="F257" s="21">
        <f>SUM(F251:F256)</f>
        <v>0</v>
      </c>
      <c r="G257" s="21">
        <f t="shared" ref="G257" si="165">SUM(G251:G256)</f>
        <v>0</v>
      </c>
      <c r="H257" s="21">
        <f t="shared" ref="H257" si="166">SUM(H251:H256)</f>
        <v>0</v>
      </c>
      <c r="I257" s="21">
        <f t="shared" ref="I257" si="167">SUM(I251:I256)</f>
        <v>0</v>
      </c>
      <c r="J257" s="21">
        <f t="shared" ref="J257" si="168">SUM(J251:J256)</f>
        <v>0</v>
      </c>
      <c r="K257" s="27"/>
      <c r="L257" s="21">
        <f t="shared" ref="L257" ca="1" si="169">SUM(L251:L259)</f>
        <v>0</v>
      </c>
    </row>
    <row r="258" spans="1:12" ht="15.75" customHeight="1" x14ac:dyDescent="0.2">
      <c r="A258" s="31">
        <f>A217</f>
        <v>1</v>
      </c>
      <c r="B258" s="32">
        <f>B217</f>
        <v>6</v>
      </c>
      <c r="C258" s="64" t="s">
        <v>4</v>
      </c>
      <c r="D258" s="65"/>
      <c r="E258" s="33"/>
      <c r="F258" s="34">
        <f>F224+F228+F238+F243+F250+F257</f>
        <v>1325</v>
      </c>
      <c r="G258" s="34">
        <f t="shared" ref="G258" si="170">G224+G228+G238+G243+G250+G257</f>
        <v>45.7</v>
      </c>
      <c r="H258" s="34">
        <f t="shared" ref="H258" si="171">H224+H228+H238+H243+H250+H257</f>
        <v>37.199999999999996</v>
      </c>
      <c r="I258" s="34">
        <f t="shared" ref="I258" si="172">I224+I228+I238+I243+I250+I257</f>
        <v>201.1</v>
      </c>
      <c r="J258" s="34">
        <f t="shared" ref="J258" si="173">J224+J228+J238+J243+J250+J257</f>
        <v>1322.4</v>
      </c>
      <c r="K258" s="35"/>
      <c r="L258" s="34">
        <f t="shared" ref="L258" ca="1" si="174">L224+L228+L238+L243+L250+L257</f>
        <v>0</v>
      </c>
    </row>
    <row r="259" spans="1:12" ht="15" x14ac:dyDescent="0.25">
      <c r="A259" s="22">
        <v>1</v>
      </c>
      <c r="B259" s="23">
        <v>7</v>
      </c>
      <c r="C259" s="24" t="s">
        <v>20</v>
      </c>
      <c r="D259" s="5" t="s">
        <v>21</v>
      </c>
      <c r="E259" s="47"/>
      <c r="F259" s="48"/>
      <c r="G259" s="48"/>
      <c r="H259" s="48"/>
      <c r="I259" s="48"/>
      <c r="J259" s="48"/>
      <c r="K259" s="49"/>
      <c r="L259" s="48"/>
    </row>
    <row r="260" spans="1:12" ht="15" x14ac:dyDescent="0.25">
      <c r="A260" s="25"/>
      <c r="B260" s="16"/>
      <c r="C260" s="11"/>
      <c r="D260" s="6"/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22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23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7" t="s">
        <v>24</v>
      </c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5"/>
      <c r="B265" s="16"/>
      <c r="C265" s="11"/>
      <c r="D265" s="6"/>
      <c r="E265" s="50"/>
      <c r="F265" s="51"/>
      <c r="G265" s="51"/>
      <c r="H265" s="51"/>
      <c r="I265" s="51"/>
      <c r="J265" s="51"/>
      <c r="K265" s="52"/>
      <c r="L265" s="51"/>
    </row>
    <row r="266" spans="1:12" ht="15" x14ac:dyDescent="0.25">
      <c r="A266" s="26"/>
      <c r="B266" s="18"/>
      <c r="C266" s="8"/>
      <c r="D266" s="19" t="s">
        <v>39</v>
      </c>
      <c r="E266" s="9"/>
      <c r="F266" s="21">
        <f>SUM(F259:F265)</f>
        <v>0</v>
      </c>
      <c r="G266" s="21">
        <f t="shared" ref="G266" si="175">SUM(G259:G265)</f>
        <v>0</v>
      </c>
      <c r="H266" s="21">
        <f t="shared" ref="H266" si="176">SUM(H259:H265)</f>
        <v>0</v>
      </c>
      <c r="I266" s="21">
        <f t="shared" ref="I266" si="177">SUM(I259:I265)</f>
        <v>0</v>
      </c>
      <c r="J266" s="21">
        <f t="shared" ref="J266" si="178">SUM(J259:J265)</f>
        <v>0</v>
      </c>
      <c r="K266" s="27"/>
      <c r="L266" s="21">
        <f t="shared" si="144"/>
        <v>0</v>
      </c>
    </row>
    <row r="267" spans="1:12" ht="15" x14ac:dyDescent="0.25">
      <c r="A267" s="28">
        <f>A259</f>
        <v>1</v>
      </c>
      <c r="B267" s="14">
        <f>B259</f>
        <v>7</v>
      </c>
      <c r="C267" s="10" t="s">
        <v>25</v>
      </c>
      <c r="D267" s="12" t="s">
        <v>24</v>
      </c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5"/>
      <c r="B269" s="16"/>
      <c r="C269" s="11"/>
      <c r="D269" s="6"/>
      <c r="E269" s="50"/>
      <c r="F269" s="51"/>
      <c r="G269" s="51"/>
      <c r="H269" s="51"/>
      <c r="I269" s="51"/>
      <c r="J269" s="51"/>
      <c r="K269" s="52"/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0</v>
      </c>
      <c r="G270" s="21">
        <f t="shared" ref="G270" si="179">SUM(G267:G269)</f>
        <v>0</v>
      </c>
      <c r="H270" s="21">
        <f t="shared" ref="H270" si="180">SUM(H267:H269)</f>
        <v>0</v>
      </c>
      <c r="I270" s="21">
        <f t="shared" ref="I270" si="181">SUM(I267:I269)</f>
        <v>0</v>
      </c>
      <c r="J270" s="21">
        <f t="shared" ref="J270" si="182">SUM(J267:J269)</f>
        <v>0</v>
      </c>
      <c r="K270" s="27"/>
      <c r="L270" s="21">
        <f t="shared" ref="L270" ca="1" si="183">SUM(L267:L275)</f>
        <v>0</v>
      </c>
    </row>
    <row r="271" spans="1:12" ht="15" x14ac:dyDescent="0.25">
      <c r="A271" s="28">
        <f>A259</f>
        <v>1</v>
      </c>
      <c r="B271" s="14">
        <f>B259</f>
        <v>7</v>
      </c>
      <c r="C271" s="10" t="s">
        <v>26</v>
      </c>
      <c r="D271" s="7" t="s">
        <v>27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28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29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30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31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32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0</v>
      </c>
      <c r="G280" s="21">
        <f t="shared" ref="G280" si="184">SUM(G271:G279)</f>
        <v>0</v>
      </c>
      <c r="H280" s="21">
        <f t="shared" ref="H280" si="185">SUM(H271:H279)</f>
        <v>0</v>
      </c>
      <c r="I280" s="21">
        <f t="shared" ref="I280" si="186">SUM(I271:I279)</f>
        <v>0</v>
      </c>
      <c r="J280" s="21">
        <f t="shared" ref="J280" si="187">SUM(J271:J279)</f>
        <v>0</v>
      </c>
      <c r="K280" s="27"/>
      <c r="L280" s="21">
        <f t="shared" ref="L280" ca="1" si="188">SUM(L277:L285)</f>
        <v>0</v>
      </c>
    </row>
    <row r="281" spans="1:12" ht="15" x14ac:dyDescent="0.25">
      <c r="A281" s="28">
        <f>A259</f>
        <v>1</v>
      </c>
      <c r="B281" s="14">
        <f>B259</f>
        <v>7</v>
      </c>
      <c r="C281" s="10" t="s">
        <v>34</v>
      </c>
      <c r="D281" s="12" t="s">
        <v>35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0</v>
      </c>
      <c r="G285" s="21">
        <f t="shared" ref="G285" si="189">SUM(G281:G284)</f>
        <v>0</v>
      </c>
      <c r="H285" s="21">
        <f t="shared" ref="H285" si="190">SUM(H281:H284)</f>
        <v>0</v>
      </c>
      <c r="I285" s="21">
        <f t="shared" ref="I285" si="191">SUM(I281:I284)</f>
        <v>0</v>
      </c>
      <c r="J285" s="21">
        <f t="shared" ref="J285" si="192">SUM(J281:J284)</f>
        <v>0</v>
      </c>
      <c r="K285" s="27"/>
      <c r="L285" s="21">
        <f t="shared" ref="L285" ca="1" si="193">SUM(L278:L284)</f>
        <v>0</v>
      </c>
    </row>
    <row r="286" spans="1:12" ht="15" x14ac:dyDescent="0.25">
      <c r="A286" s="28">
        <f>A259</f>
        <v>1</v>
      </c>
      <c r="B286" s="14">
        <f>B259</f>
        <v>7</v>
      </c>
      <c r="C286" s="10" t="s">
        <v>36</v>
      </c>
      <c r="D286" s="7" t="s">
        <v>21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30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31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7" t="s">
        <v>23</v>
      </c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5"/>
      <c r="B291" s="16"/>
      <c r="C291" s="11"/>
      <c r="D291" s="6"/>
      <c r="E291" s="50"/>
      <c r="F291" s="51"/>
      <c r="G291" s="51"/>
      <c r="H291" s="51"/>
      <c r="I291" s="51"/>
      <c r="J291" s="51"/>
      <c r="K291" s="52"/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0</v>
      </c>
      <c r="G292" s="21">
        <f t="shared" ref="G292" si="194">SUM(G286:G291)</f>
        <v>0</v>
      </c>
      <c r="H292" s="21">
        <f t="shared" ref="H292" si="195">SUM(H286:H291)</f>
        <v>0</v>
      </c>
      <c r="I292" s="21">
        <f t="shared" ref="I292" si="196">SUM(I286:I291)</f>
        <v>0</v>
      </c>
      <c r="J292" s="21">
        <f t="shared" ref="J292" si="197">SUM(J286:J291)</f>
        <v>0</v>
      </c>
      <c r="K292" s="27"/>
      <c r="L292" s="21">
        <f t="shared" ref="L292" ca="1" si="198">SUM(L286:L294)</f>
        <v>0</v>
      </c>
    </row>
    <row r="293" spans="1:12" ht="15" x14ac:dyDescent="0.25">
      <c r="A293" s="28">
        <f>A259</f>
        <v>1</v>
      </c>
      <c r="B293" s="14">
        <f>B259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199">SUM(G293:G298)</f>
        <v>0</v>
      </c>
      <c r="H299" s="21">
        <f t="shared" ref="H299" si="200">SUM(H293:H298)</f>
        <v>0</v>
      </c>
      <c r="I299" s="21">
        <f t="shared" ref="I299" si="201">SUM(I293:I298)</f>
        <v>0</v>
      </c>
      <c r="J299" s="21">
        <f t="shared" ref="J299" si="202">SUM(J293:J298)</f>
        <v>0</v>
      </c>
      <c r="K299" s="27"/>
      <c r="L299" s="21">
        <f t="shared" ref="L299" ca="1" si="203">SUM(L293:L301)</f>
        <v>0</v>
      </c>
    </row>
    <row r="300" spans="1:12" ht="15.75" customHeight="1" x14ac:dyDescent="0.2">
      <c r="A300" s="31">
        <f>A259</f>
        <v>1</v>
      </c>
      <c r="B300" s="32">
        <f>B259</f>
        <v>7</v>
      </c>
      <c r="C300" s="64" t="s">
        <v>4</v>
      </c>
      <c r="D300" s="65"/>
      <c r="E300" s="33"/>
      <c r="F300" s="34">
        <f>F266+F270+F280+F285+F292+F299</f>
        <v>0</v>
      </c>
      <c r="G300" s="34">
        <f t="shared" ref="G300" si="204">G266+G270+G280+G285+G292+G299</f>
        <v>0</v>
      </c>
      <c r="H300" s="34">
        <f t="shared" ref="H300" si="205">H266+H270+H280+H285+H292+H299</f>
        <v>0</v>
      </c>
      <c r="I300" s="34">
        <f t="shared" ref="I300" si="206">I266+I270+I280+I285+I292+I299</f>
        <v>0</v>
      </c>
      <c r="J300" s="34">
        <f t="shared" ref="J300" si="207">J266+J270+J280+J285+J292+J299</f>
        <v>0</v>
      </c>
      <c r="K300" s="35"/>
      <c r="L300" s="34">
        <f t="shared" ref="L300" ca="1" si="208">L266+L270+L280+L285+L292+L299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21</v>
      </c>
      <c r="E301" s="47" t="s">
        <v>107</v>
      </c>
      <c r="F301" s="48">
        <v>200</v>
      </c>
      <c r="G301" s="48">
        <v>8.1</v>
      </c>
      <c r="H301" s="48">
        <v>9.1999999999999993</v>
      </c>
      <c r="I301" s="48">
        <v>38.6</v>
      </c>
      <c r="J301" s="48">
        <v>270.3</v>
      </c>
      <c r="K301" s="49" t="s">
        <v>108</v>
      </c>
      <c r="L301" s="48">
        <v>21.1</v>
      </c>
    </row>
    <row r="302" spans="1:12" ht="15" x14ac:dyDescent="0.25">
      <c r="A302" s="25"/>
      <c r="B302" s="16"/>
      <c r="C302" s="11"/>
      <c r="D302" s="6"/>
      <c r="E302" s="50" t="s">
        <v>64</v>
      </c>
      <c r="F302" s="51">
        <v>10</v>
      </c>
      <c r="G302" s="51">
        <v>0.1</v>
      </c>
      <c r="H302" s="51">
        <v>7.3</v>
      </c>
      <c r="I302" s="51">
        <v>0.1</v>
      </c>
      <c r="J302" s="51">
        <v>66.099999999999994</v>
      </c>
      <c r="K302" s="52" t="s">
        <v>65</v>
      </c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78</v>
      </c>
      <c r="F303" s="51">
        <v>200</v>
      </c>
      <c r="G303" s="51">
        <v>0.2</v>
      </c>
      <c r="H303" s="51">
        <v>0</v>
      </c>
      <c r="I303" s="51">
        <v>6.4</v>
      </c>
      <c r="J303" s="51">
        <v>26.8</v>
      </c>
      <c r="K303" s="52" t="s">
        <v>79</v>
      </c>
      <c r="L303" s="51">
        <v>4</v>
      </c>
    </row>
    <row r="304" spans="1:12" ht="15" x14ac:dyDescent="0.25">
      <c r="A304" s="25"/>
      <c r="B304" s="16"/>
      <c r="C304" s="11"/>
      <c r="D304" s="7" t="s">
        <v>23</v>
      </c>
      <c r="E304" s="50" t="s">
        <v>49</v>
      </c>
      <c r="F304" s="51">
        <v>100</v>
      </c>
      <c r="G304" s="51">
        <v>7.6</v>
      </c>
      <c r="H304" s="51">
        <v>0.8</v>
      </c>
      <c r="I304" s="51">
        <v>49.2</v>
      </c>
      <c r="J304" s="51">
        <v>234.4</v>
      </c>
      <c r="K304" s="52" t="s">
        <v>109</v>
      </c>
      <c r="L304" s="51">
        <v>2.68</v>
      </c>
    </row>
    <row r="305" spans="1:12" ht="15" x14ac:dyDescent="0.25">
      <c r="A305" s="25"/>
      <c r="B305" s="16"/>
      <c r="C305" s="11"/>
      <c r="D305" s="7" t="s">
        <v>24</v>
      </c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SUM(F301:F307)</f>
        <v>510</v>
      </c>
      <c r="G308" s="21">
        <f t="shared" ref="G308" si="209">SUM(G301:G307)</f>
        <v>15.999999999999998</v>
      </c>
      <c r="H308" s="21">
        <f t="shared" ref="H308" si="210">SUM(H301:H307)</f>
        <v>17.3</v>
      </c>
      <c r="I308" s="21">
        <f t="shared" ref="I308" si="211">SUM(I301:I307)</f>
        <v>94.300000000000011</v>
      </c>
      <c r="J308" s="21">
        <f t="shared" ref="J308" si="212">SUM(J301:J307)</f>
        <v>597.6</v>
      </c>
      <c r="K308" s="27"/>
      <c r="L308" s="21">
        <f t="shared" ref="L308:L350" si="213">SUM(L301:L307)</f>
        <v>27.78</v>
      </c>
    </row>
    <row r="309" spans="1:12" ht="15" x14ac:dyDescent="0.25">
      <c r="A309" s="28">
        <f>A301</f>
        <v>2</v>
      </c>
      <c r="B309" s="14">
        <f>B301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5"/>
      <c r="B311" s="16"/>
      <c r="C311" s="11"/>
      <c r="D311" s="6"/>
      <c r="E311" s="50"/>
      <c r="F311" s="51"/>
      <c r="G311" s="51"/>
      <c r="H311" s="51"/>
      <c r="I311" s="51"/>
      <c r="J311" s="51"/>
      <c r="K311" s="52"/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0</v>
      </c>
      <c r="G312" s="21">
        <f t="shared" ref="G312" si="214">SUM(G309:G311)</f>
        <v>0</v>
      </c>
      <c r="H312" s="21">
        <f t="shared" ref="H312" si="215">SUM(H309:H311)</f>
        <v>0</v>
      </c>
      <c r="I312" s="21">
        <f t="shared" ref="I312" si="216">SUM(I309:I311)</f>
        <v>0</v>
      </c>
      <c r="J312" s="21">
        <f t="shared" ref="J312" si="217">SUM(J309:J311)</f>
        <v>0</v>
      </c>
      <c r="K312" s="27"/>
      <c r="L312" s="21">
        <f t="shared" ref="L312" ca="1" si="218">SUM(L309:L317)</f>
        <v>0</v>
      </c>
    </row>
    <row r="313" spans="1:12" ht="15" x14ac:dyDescent="0.25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 t="s">
        <v>100</v>
      </c>
      <c r="F313" s="51">
        <v>100</v>
      </c>
      <c r="G313" s="51">
        <v>1.4</v>
      </c>
      <c r="H313" s="51">
        <v>10.1</v>
      </c>
      <c r="I313" s="51">
        <v>6</v>
      </c>
      <c r="J313" s="51">
        <v>120.9</v>
      </c>
      <c r="K313" s="52" t="s">
        <v>101</v>
      </c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110</v>
      </c>
      <c r="F314" s="51">
        <v>200</v>
      </c>
      <c r="G314" s="51">
        <v>4.8</v>
      </c>
      <c r="H314" s="51">
        <v>2.2000000000000002</v>
      </c>
      <c r="I314" s="51">
        <v>15.5</v>
      </c>
      <c r="J314" s="51">
        <v>100.9</v>
      </c>
      <c r="K314" s="52" t="s">
        <v>71</v>
      </c>
      <c r="L314" s="51">
        <v>19.93</v>
      </c>
    </row>
    <row r="315" spans="1:12" ht="15" x14ac:dyDescent="0.25">
      <c r="A315" s="25"/>
      <c r="B315" s="16"/>
      <c r="C315" s="11"/>
      <c r="D315" s="7" t="s">
        <v>29</v>
      </c>
      <c r="E315" s="50" t="s">
        <v>92</v>
      </c>
      <c r="F315" s="51">
        <v>150</v>
      </c>
      <c r="G315" s="51">
        <v>8.1999999999999993</v>
      </c>
      <c r="H315" s="51">
        <v>6.3</v>
      </c>
      <c r="I315" s="51">
        <v>35.9</v>
      </c>
      <c r="J315" s="51">
        <v>233.7</v>
      </c>
      <c r="K315" s="52" t="s">
        <v>93</v>
      </c>
      <c r="L315" s="51">
        <v>12.3</v>
      </c>
    </row>
    <row r="316" spans="1:12" ht="15" x14ac:dyDescent="0.25">
      <c r="A316" s="25"/>
      <c r="B316" s="16"/>
      <c r="C316" s="11"/>
      <c r="D316" s="7" t="s">
        <v>30</v>
      </c>
      <c r="E316" s="50" t="s">
        <v>111</v>
      </c>
      <c r="F316" s="51">
        <v>100</v>
      </c>
      <c r="G316" s="51">
        <v>3</v>
      </c>
      <c r="H316" s="51">
        <v>2.2999999999999998</v>
      </c>
      <c r="I316" s="51">
        <v>0.9</v>
      </c>
      <c r="J316" s="51">
        <v>36</v>
      </c>
      <c r="K316" s="52" t="s">
        <v>112</v>
      </c>
      <c r="L316" s="51">
        <v>26.75</v>
      </c>
    </row>
    <row r="317" spans="1:12" ht="15" x14ac:dyDescent="0.25">
      <c r="A317" s="25"/>
      <c r="B317" s="16"/>
      <c r="C317" s="11"/>
      <c r="D317" s="7" t="s">
        <v>31</v>
      </c>
      <c r="E317" s="50" t="s">
        <v>113</v>
      </c>
      <c r="F317" s="51">
        <v>200</v>
      </c>
      <c r="G317" s="51">
        <v>0.5</v>
      </c>
      <c r="H317" s="51">
        <v>0</v>
      </c>
      <c r="I317" s="51">
        <v>19.8</v>
      </c>
      <c r="J317" s="51">
        <v>81</v>
      </c>
      <c r="K317" s="52" t="s">
        <v>114</v>
      </c>
      <c r="L317" s="51">
        <v>4.93</v>
      </c>
    </row>
    <row r="318" spans="1:12" ht="15" x14ac:dyDescent="0.25">
      <c r="A318" s="25"/>
      <c r="B318" s="16"/>
      <c r="C318" s="11"/>
      <c r="D318" s="7" t="s">
        <v>32</v>
      </c>
      <c r="E318" s="50" t="s">
        <v>61</v>
      </c>
      <c r="F318" s="51">
        <v>100</v>
      </c>
      <c r="G318" s="51">
        <v>6.6</v>
      </c>
      <c r="H318" s="51">
        <v>1.2</v>
      </c>
      <c r="I318" s="51">
        <v>39.6</v>
      </c>
      <c r="J318" s="51">
        <v>195.6</v>
      </c>
      <c r="K318" s="52" t="s">
        <v>50</v>
      </c>
      <c r="L318" s="51">
        <v>2.68</v>
      </c>
    </row>
    <row r="319" spans="1:12" ht="15" x14ac:dyDescent="0.25">
      <c r="A319" s="25"/>
      <c r="B319" s="16"/>
      <c r="C319" s="11"/>
      <c r="D319" s="7" t="s">
        <v>33</v>
      </c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850</v>
      </c>
      <c r="G322" s="21">
        <f t="shared" ref="G322" si="219">SUM(G313:G321)</f>
        <v>24.5</v>
      </c>
      <c r="H322" s="21">
        <f t="shared" ref="H322" si="220">SUM(H313:H321)</f>
        <v>22.1</v>
      </c>
      <c r="I322" s="21">
        <f t="shared" ref="I322" si="221">SUM(I313:I321)</f>
        <v>117.69999999999999</v>
      </c>
      <c r="J322" s="21">
        <f t="shared" ref="J322" si="222">SUM(J313:J321)</f>
        <v>768.1</v>
      </c>
      <c r="K322" s="27"/>
      <c r="L322" s="21">
        <f t="shared" ref="L322" ca="1" si="223">SUM(L319:L327)</f>
        <v>0</v>
      </c>
    </row>
    <row r="323" spans="1:12" ht="15" x14ac:dyDescent="0.25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0</v>
      </c>
      <c r="G327" s="21">
        <f t="shared" ref="G327" si="224">SUM(G323:G326)</f>
        <v>0</v>
      </c>
      <c r="H327" s="21">
        <f t="shared" ref="H327" si="225">SUM(H323:H326)</f>
        <v>0</v>
      </c>
      <c r="I327" s="21">
        <f t="shared" ref="I327" si="226">SUM(I323:I326)</f>
        <v>0</v>
      </c>
      <c r="J327" s="21">
        <f t="shared" ref="J327" si="227">SUM(J323:J326)</f>
        <v>0</v>
      </c>
      <c r="K327" s="27"/>
      <c r="L327" s="21">
        <f t="shared" ref="L327" ca="1" si="228">SUM(L320:L326)</f>
        <v>0</v>
      </c>
    </row>
    <row r="328" spans="1:12" ht="15" x14ac:dyDescent="0.25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31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7" t="s">
        <v>23</v>
      </c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5"/>
      <c r="B333" s="16"/>
      <c r="C333" s="11"/>
      <c r="D333" s="6"/>
      <c r="E333" s="50"/>
      <c r="F333" s="51"/>
      <c r="G333" s="51"/>
      <c r="H333" s="51"/>
      <c r="I333" s="51"/>
      <c r="J333" s="51"/>
      <c r="K333" s="52"/>
      <c r="L333" s="51"/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0</v>
      </c>
      <c r="G334" s="21">
        <f t="shared" ref="G334" si="229">SUM(G328:G333)</f>
        <v>0</v>
      </c>
      <c r="H334" s="21">
        <f t="shared" ref="H334" si="230">SUM(H328:H333)</f>
        <v>0</v>
      </c>
      <c r="I334" s="21">
        <f t="shared" ref="I334" si="231">SUM(I328:I333)</f>
        <v>0</v>
      </c>
      <c r="J334" s="21">
        <f t="shared" ref="J334" si="232">SUM(J328:J333)</f>
        <v>0</v>
      </c>
      <c r="K334" s="27"/>
      <c r="L334" s="21">
        <f t="shared" ref="L334" ca="1" si="233">SUM(L328:L336)</f>
        <v>0</v>
      </c>
    </row>
    <row r="335" spans="1:12" ht="15" x14ac:dyDescent="0.25">
      <c r="A335" s="28">
        <f>A301</f>
        <v>2</v>
      </c>
      <c r="B335" s="14">
        <f>B301</f>
        <v>1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34">SUM(G335:G340)</f>
        <v>0</v>
      </c>
      <c r="H341" s="21">
        <f t="shared" ref="H341" si="235">SUM(H335:H340)</f>
        <v>0</v>
      </c>
      <c r="I341" s="21">
        <f t="shared" ref="I341" si="236">SUM(I335:I340)</f>
        <v>0</v>
      </c>
      <c r="J341" s="21">
        <f t="shared" ref="J341" si="237">SUM(J335:J340)</f>
        <v>0</v>
      </c>
      <c r="K341" s="27"/>
      <c r="L341" s="21">
        <f t="shared" ref="L341" ca="1" si="238">SUM(L335:L343)</f>
        <v>0</v>
      </c>
    </row>
    <row r="342" spans="1:12" ht="15.75" customHeight="1" thickBot="1" x14ac:dyDescent="0.25">
      <c r="A342" s="31">
        <f>A301</f>
        <v>2</v>
      </c>
      <c r="B342" s="32">
        <f>B301</f>
        <v>1</v>
      </c>
      <c r="C342" s="64" t="s">
        <v>4</v>
      </c>
      <c r="D342" s="65"/>
      <c r="E342" s="33"/>
      <c r="F342" s="34">
        <f>F308+F312+F322+F327+F334+F341</f>
        <v>1360</v>
      </c>
      <c r="G342" s="34">
        <f t="shared" ref="G342" si="239">G308+G312+G322+G327+G334+G341</f>
        <v>40.5</v>
      </c>
      <c r="H342" s="34">
        <f t="shared" ref="H342" si="240">H308+H312+H322+H327+H334+H341</f>
        <v>39.400000000000006</v>
      </c>
      <c r="I342" s="34">
        <f t="shared" ref="I342" si="241">I308+I312+I322+I327+I334+I341</f>
        <v>212</v>
      </c>
      <c r="J342" s="34">
        <f t="shared" ref="J342" si="242">J308+J312+J322+J327+J334+J341</f>
        <v>1365.7</v>
      </c>
      <c r="K342" s="35"/>
      <c r="L342" s="34">
        <f t="shared" ref="L342" ca="1" si="243">L308+L312+L322+L327+L334+L341</f>
        <v>0</v>
      </c>
    </row>
    <row r="343" spans="1:12" ht="15" x14ac:dyDescent="0.25">
      <c r="A343" s="15">
        <v>2</v>
      </c>
      <c r="B343" s="16">
        <v>2</v>
      </c>
      <c r="C343" s="24" t="s">
        <v>20</v>
      </c>
      <c r="D343" s="5" t="s">
        <v>21</v>
      </c>
      <c r="E343" s="47" t="s">
        <v>64</v>
      </c>
      <c r="F343" s="48">
        <v>10</v>
      </c>
      <c r="G343" s="48">
        <v>0.1</v>
      </c>
      <c r="H343" s="48">
        <v>7.3</v>
      </c>
      <c r="I343" s="48">
        <v>0.1</v>
      </c>
      <c r="J343" s="48">
        <v>66.099999999999994</v>
      </c>
      <c r="K343" s="49" t="s">
        <v>65</v>
      </c>
      <c r="L343" s="48"/>
    </row>
    <row r="344" spans="1:12" ht="15" x14ac:dyDescent="0.25">
      <c r="A344" s="15"/>
      <c r="B344" s="16"/>
      <c r="C344" s="11"/>
      <c r="D344" s="6"/>
      <c r="E344" s="50" t="s">
        <v>115</v>
      </c>
      <c r="F344" s="51">
        <v>200</v>
      </c>
      <c r="G344" s="51">
        <v>5.3</v>
      </c>
      <c r="H344" s="51">
        <v>5.7</v>
      </c>
      <c r="I344" s="51">
        <v>25.3</v>
      </c>
      <c r="J344" s="51">
        <v>174.2</v>
      </c>
      <c r="K344" s="52" t="s">
        <v>116</v>
      </c>
      <c r="L344" s="51">
        <v>19.149999999999999</v>
      </c>
    </row>
    <row r="345" spans="1:12" ht="15" x14ac:dyDescent="0.25">
      <c r="A345" s="15"/>
      <c r="B345" s="16"/>
      <c r="C345" s="11"/>
      <c r="D345" s="7" t="s">
        <v>22</v>
      </c>
      <c r="E345" s="50" t="s">
        <v>47</v>
      </c>
      <c r="F345" s="51">
        <v>200</v>
      </c>
      <c r="G345" s="51">
        <v>3.9</v>
      </c>
      <c r="H345" s="51">
        <v>2.9</v>
      </c>
      <c r="I345" s="51">
        <v>11.2</v>
      </c>
      <c r="J345" s="51">
        <v>86</v>
      </c>
      <c r="K345" s="52" t="s">
        <v>48</v>
      </c>
      <c r="L345" s="51"/>
    </row>
    <row r="346" spans="1:12" ht="15" x14ac:dyDescent="0.25">
      <c r="A346" s="15"/>
      <c r="B346" s="16"/>
      <c r="C346" s="11"/>
      <c r="D346" s="7" t="s">
        <v>23</v>
      </c>
      <c r="E346" s="50" t="s">
        <v>49</v>
      </c>
      <c r="F346" s="51">
        <v>100</v>
      </c>
      <c r="G346" s="51">
        <v>7.6</v>
      </c>
      <c r="H346" s="51">
        <v>0.8</v>
      </c>
      <c r="I346" s="51">
        <v>49.2</v>
      </c>
      <c r="J346" s="51">
        <v>234.4</v>
      </c>
      <c r="K346" s="52" t="s">
        <v>50</v>
      </c>
      <c r="L346" s="51">
        <v>2.68</v>
      </c>
    </row>
    <row r="347" spans="1:12" ht="15" x14ac:dyDescent="0.25">
      <c r="A347" s="15"/>
      <c r="B347" s="16"/>
      <c r="C347" s="11"/>
      <c r="D347" s="7" t="s">
        <v>24</v>
      </c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510</v>
      </c>
      <c r="G350" s="21">
        <f t="shared" ref="G350" si="244">SUM(G343:G349)</f>
        <v>16.899999999999999</v>
      </c>
      <c r="H350" s="21">
        <f t="shared" ref="H350" si="245">SUM(H343:H349)</f>
        <v>16.7</v>
      </c>
      <c r="I350" s="21">
        <f t="shared" ref="I350" si="246">SUM(I343:I349)</f>
        <v>85.800000000000011</v>
      </c>
      <c r="J350" s="21">
        <f t="shared" ref="J350" si="247">SUM(J343:J349)</f>
        <v>560.69999999999993</v>
      </c>
      <c r="K350" s="27"/>
      <c r="L350" s="21">
        <f t="shared" si="213"/>
        <v>21.83</v>
      </c>
    </row>
    <row r="351" spans="1:12" ht="15" x14ac:dyDescent="0.2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5"/>
      <c r="B353" s="16"/>
      <c r="C353" s="11"/>
      <c r="D353" s="6"/>
      <c r="E353" s="50"/>
      <c r="F353" s="51"/>
      <c r="G353" s="51"/>
      <c r="H353" s="51"/>
      <c r="I353" s="51"/>
      <c r="J353" s="51"/>
      <c r="K353" s="52"/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0</v>
      </c>
      <c r="G354" s="21">
        <f t="shared" ref="G354" si="248">SUM(G351:G353)</f>
        <v>0</v>
      </c>
      <c r="H354" s="21">
        <f t="shared" ref="H354" si="249">SUM(H351:H353)</f>
        <v>0</v>
      </c>
      <c r="I354" s="21">
        <f t="shared" ref="I354" si="250">SUM(I351:I353)</f>
        <v>0</v>
      </c>
      <c r="J354" s="21">
        <f t="shared" ref="J354" si="251">SUM(J351:J353)</f>
        <v>0</v>
      </c>
      <c r="K354" s="27"/>
      <c r="L354" s="21">
        <f t="shared" ref="L354" ca="1" si="252">SUM(L351:L359)</f>
        <v>0</v>
      </c>
    </row>
    <row r="355" spans="1:12" ht="15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68</v>
      </c>
      <c r="F355" s="51">
        <v>100</v>
      </c>
      <c r="G355" s="51">
        <v>1.2</v>
      </c>
      <c r="H355" s="51">
        <v>8.9</v>
      </c>
      <c r="I355" s="51">
        <v>6.7</v>
      </c>
      <c r="J355" s="51">
        <v>111.9</v>
      </c>
      <c r="K355" s="52" t="s">
        <v>69</v>
      </c>
      <c r="L355" s="51">
        <v>4.24</v>
      </c>
    </row>
    <row r="356" spans="1:12" ht="15" x14ac:dyDescent="0.25">
      <c r="A356" s="15"/>
      <c r="B356" s="16"/>
      <c r="C356" s="11"/>
      <c r="D356" s="7" t="s">
        <v>28</v>
      </c>
      <c r="E356" s="50" t="s">
        <v>117</v>
      </c>
      <c r="F356" s="51">
        <v>200</v>
      </c>
      <c r="G356" s="51">
        <v>6.5</v>
      </c>
      <c r="H356" s="51">
        <v>2.8</v>
      </c>
      <c r="I356" s="51">
        <v>14.9</v>
      </c>
      <c r="J356" s="51">
        <v>110.9</v>
      </c>
      <c r="K356" s="52" t="s">
        <v>118</v>
      </c>
      <c r="L356" s="51">
        <v>16.87</v>
      </c>
    </row>
    <row r="357" spans="1:12" ht="15" x14ac:dyDescent="0.25">
      <c r="A357" s="15"/>
      <c r="B357" s="16"/>
      <c r="C357" s="11"/>
      <c r="D357" s="7" t="s">
        <v>29</v>
      </c>
      <c r="E357" s="50" t="s">
        <v>119</v>
      </c>
      <c r="F357" s="51">
        <v>100</v>
      </c>
      <c r="G357" s="51">
        <v>2</v>
      </c>
      <c r="H357" s="51">
        <v>3.5</v>
      </c>
      <c r="I357" s="51">
        <v>13.2</v>
      </c>
      <c r="J357" s="51">
        <v>92.9</v>
      </c>
      <c r="K357" s="52" t="s">
        <v>120</v>
      </c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121</v>
      </c>
      <c r="F358" s="51">
        <v>200</v>
      </c>
      <c r="G358" s="51">
        <v>22</v>
      </c>
      <c r="H358" s="51">
        <v>22</v>
      </c>
      <c r="I358" s="51">
        <v>13.3</v>
      </c>
      <c r="J358" s="51">
        <v>339.4</v>
      </c>
      <c r="K358" s="52" t="s">
        <v>122</v>
      </c>
      <c r="L358" s="51">
        <v>34.14</v>
      </c>
    </row>
    <row r="359" spans="1:12" ht="15" x14ac:dyDescent="0.25">
      <c r="A359" s="15"/>
      <c r="B359" s="16"/>
      <c r="C359" s="11"/>
      <c r="D359" s="7" t="s">
        <v>31</v>
      </c>
      <c r="E359" s="50" t="s">
        <v>123</v>
      </c>
      <c r="F359" s="51">
        <v>200</v>
      </c>
      <c r="G359" s="51">
        <v>0.4</v>
      </c>
      <c r="H359" s="51">
        <v>0.1</v>
      </c>
      <c r="I359" s="51">
        <v>18.3</v>
      </c>
      <c r="J359" s="51">
        <v>75.900000000000006</v>
      </c>
      <c r="K359" s="52" t="s">
        <v>124</v>
      </c>
      <c r="L359" s="51">
        <v>6.77</v>
      </c>
    </row>
    <row r="360" spans="1:12" ht="15" x14ac:dyDescent="0.25">
      <c r="A360" s="15"/>
      <c r="B360" s="16"/>
      <c r="C360" s="11"/>
      <c r="D360" s="7" t="s">
        <v>32</v>
      </c>
      <c r="E360" s="50" t="s">
        <v>49</v>
      </c>
      <c r="F360" s="51">
        <v>40</v>
      </c>
      <c r="G360" s="51">
        <v>3</v>
      </c>
      <c r="H360" s="51">
        <v>0.3</v>
      </c>
      <c r="I360" s="51">
        <v>19.7</v>
      </c>
      <c r="J360" s="51">
        <v>93.8</v>
      </c>
      <c r="K360" s="52" t="s">
        <v>50</v>
      </c>
      <c r="L360" s="51">
        <v>2.68</v>
      </c>
    </row>
    <row r="361" spans="1:12" ht="15" x14ac:dyDescent="0.25">
      <c r="A361" s="15"/>
      <c r="B361" s="16"/>
      <c r="C361" s="11"/>
      <c r="D361" s="7" t="s">
        <v>33</v>
      </c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SUM(F355:F363)</f>
        <v>840</v>
      </c>
      <c r="G364" s="21">
        <f t="shared" ref="G364" si="253">SUM(G355:G363)</f>
        <v>35.1</v>
      </c>
      <c r="H364" s="21">
        <f t="shared" ref="H364" si="254">SUM(H355:H363)</f>
        <v>37.6</v>
      </c>
      <c r="I364" s="21">
        <f t="shared" ref="I364" si="255">SUM(I355:I363)</f>
        <v>86.1</v>
      </c>
      <c r="J364" s="21">
        <f t="shared" ref="J364" si="256">SUM(J355:J363)</f>
        <v>824.8</v>
      </c>
      <c r="K364" s="27"/>
      <c r="L364" s="21">
        <f t="shared" ref="L364" ca="1" si="257">SUM(L361:L369)</f>
        <v>0</v>
      </c>
    </row>
    <row r="365" spans="1:12" ht="15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12" t="s">
        <v>31</v>
      </c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5"/>
      <c r="B368" s="16"/>
      <c r="C368" s="11"/>
      <c r="D368" s="6"/>
      <c r="E368" s="50"/>
      <c r="F368" s="51"/>
      <c r="G368" s="51"/>
      <c r="H368" s="51"/>
      <c r="I368" s="51"/>
      <c r="J368" s="51"/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SUM(F365:F368)</f>
        <v>0</v>
      </c>
      <c r="G369" s="21">
        <f t="shared" ref="G369" si="258">SUM(G365:G368)</f>
        <v>0</v>
      </c>
      <c r="H369" s="21">
        <f t="shared" ref="H369" si="259">SUM(H365:H368)</f>
        <v>0</v>
      </c>
      <c r="I369" s="21">
        <f t="shared" ref="I369" si="260">SUM(I365:I368)</f>
        <v>0</v>
      </c>
      <c r="J369" s="21">
        <f t="shared" ref="J369" si="261">SUM(J365:J368)</f>
        <v>0</v>
      </c>
      <c r="K369" s="27"/>
      <c r="L369" s="21">
        <f t="shared" ref="L369" ca="1" si="262">SUM(L362:L368)</f>
        <v>0</v>
      </c>
    </row>
    <row r="370" spans="1:12" ht="15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30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31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7" t="s">
        <v>23</v>
      </c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5"/>
      <c r="B375" s="16"/>
      <c r="C375" s="11"/>
      <c r="D375" s="6"/>
      <c r="E375" s="50"/>
      <c r="F375" s="51"/>
      <c r="G375" s="51"/>
      <c r="H375" s="51"/>
      <c r="I375" s="51"/>
      <c r="J375" s="51"/>
      <c r="K375" s="52"/>
      <c r="L375" s="51"/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0</v>
      </c>
      <c r="G376" s="21">
        <f t="shared" ref="G376" si="263">SUM(G370:G375)</f>
        <v>0</v>
      </c>
      <c r="H376" s="21">
        <f t="shared" ref="H376" si="264">SUM(H370:H375)</f>
        <v>0</v>
      </c>
      <c r="I376" s="21">
        <f t="shared" ref="I376" si="265">SUM(I370:I375)</f>
        <v>0</v>
      </c>
      <c r="J376" s="21">
        <f t="shared" ref="J376" si="266">SUM(J370:J375)</f>
        <v>0</v>
      </c>
      <c r="K376" s="27"/>
      <c r="L376" s="21">
        <f t="shared" ref="L376" ca="1" si="267">SUM(L370:L378)</f>
        <v>0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68">SUM(G377:G382)</f>
        <v>0</v>
      </c>
      <c r="H383" s="21">
        <f t="shared" ref="H383" si="269">SUM(H377:H382)</f>
        <v>0</v>
      </c>
      <c r="I383" s="21">
        <f t="shared" ref="I383" si="270">SUM(I377:I382)</f>
        <v>0</v>
      </c>
      <c r="J383" s="21">
        <f t="shared" ref="J383" si="271">SUM(J377:J382)</f>
        <v>0</v>
      </c>
      <c r="K383" s="27"/>
      <c r="L383" s="21">
        <f t="shared" ref="L383" ca="1" si="272">SUM(L377:L385)</f>
        <v>0</v>
      </c>
    </row>
    <row r="384" spans="1:12" ht="15.75" customHeight="1" x14ac:dyDescent="0.2">
      <c r="A384" s="36">
        <f>A343</f>
        <v>2</v>
      </c>
      <c r="B384" s="36">
        <f>B343</f>
        <v>2</v>
      </c>
      <c r="C384" s="64" t="s">
        <v>4</v>
      </c>
      <c r="D384" s="65"/>
      <c r="E384" s="33"/>
      <c r="F384" s="34">
        <f>F350+F354+F364+F369+F376+F383</f>
        <v>1350</v>
      </c>
      <c r="G384" s="34">
        <f t="shared" ref="G384" si="273">G350+G354+G364+G369+G376+G383</f>
        <v>52</v>
      </c>
      <c r="H384" s="34">
        <f t="shared" ref="H384" si="274">H350+H354+H364+H369+H376+H383</f>
        <v>54.3</v>
      </c>
      <c r="I384" s="34">
        <f t="shared" ref="I384" si="275">I350+I354+I364+I369+I376+I383</f>
        <v>171.9</v>
      </c>
      <c r="J384" s="34">
        <f t="shared" ref="J384" si="276">J350+J354+J364+J369+J376+J383</f>
        <v>1385.5</v>
      </c>
      <c r="K384" s="35"/>
      <c r="L384" s="34">
        <f t="shared" ref="L384" ca="1" si="277">L350+L354+L364+L369+L376+L383</f>
        <v>0</v>
      </c>
    </row>
    <row r="385" spans="1:12" ht="15" x14ac:dyDescent="0.25">
      <c r="A385" s="22">
        <v>2</v>
      </c>
      <c r="B385" s="23">
        <v>3</v>
      </c>
      <c r="C385" s="24" t="s">
        <v>20</v>
      </c>
      <c r="D385" s="5" t="s">
        <v>21</v>
      </c>
      <c r="E385" s="47" t="s">
        <v>64</v>
      </c>
      <c r="F385" s="48">
        <v>10</v>
      </c>
      <c r="G385" s="48">
        <v>0.1</v>
      </c>
      <c r="H385" s="48">
        <v>7.3</v>
      </c>
      <c r="I385" s="48">
        <v>0.1</v>
      </c>
      <c r="J385" s="48">
        <v>66.099999999999994</v>
      </c>
      <c r="K385" s="49" t="s">
        <v>65</v>
      </c>
      <c r="L385" s="48"/>
    </row>
    <row r="386" spans="1:12" ht="15" x14ac:dyDescent="0.25">
      <c r="A386" s="25"/>
      <c r="B386" s="16"/>
      <c r="C386" s="11"/>
      <c r="D386" s="6"/>
      <c r="E386" s="50" t="s">
        <v>88</v>
      </c>
      <c r="F386" s="51">
        <v>200</v>
      </c>
      <c r="G386" s="51">
        <v>5.3</v>
      </c>
      <c r="H386" s="51">
        <v>5.4</v>
      </c>
      <c r="I386" s="51">
        <v>28.7</v>
      </c>
      <c r="J386" s="51">
        <v>184.5</v>
      </c>
      <c r="K386" s="52" t="s">
        <v>125</v>
      </c>
      <c r="L386" s="51">
        <v>21.93</v>
      </c>
    </row>
    <row r="387" spans="1:12" ht="15" x14ac:dyDescent="0.25">
      <c r="A387" s="25"/>
      <c r="B387" s="16"/>
      <c r="C387" s="11"/>
      <c r="D387" s="7" t="s">
        <v>22</v>
      </c>
      <c r="E387" s="50" t="s">
        <v>66</v>
      </c>
      <c r="F387" s="51">
        <v>200</v>
      </c>
      <c r="G387" s="51">
        <v>0.2</v>
      </c>
      <c r="H387" s="51">
        <v>0.1</v>
      </c>
      <c r="I387" s="51">
        <v>6.6</v>
      </c>
      <c r="J387" s="51">
        <v>27.9</v>
      </c>
      <c r="K387" s="52" t="s">
        <v>67</v>
      </c>
      <c r="L387" s="51">
        <v>4</v>
      </c>
    </row>
    <row r="388" spans="1:12" ht="15" x14ac:dyDescent="0.25">
      <c r="A388" s="25"/>
      <c r="B388" s="16"/>
      <c r="C388" s="11"/>
      <c r="D388" s="7" t="s">
        <v>23</v>
      </c>
      <c r="E388" s="50" t="s">
        <v>49</v>
      </c>
      <c r="F388" s="51">
        <v>100</v>
      </c>
      <c r="G388" s="51">
        <v>7.6</v>
      </c>
      <c r="H388" s="51">
        <v>0.8</v>
      </c>
      <c r="I388" s="51">
        <v>49.2</v>
      </c>
      <c r="J388" s="51">
        <v>234.4</v>
      </c>
      <c r="K388" s="52" t="s">
        <v>50</v>
      </c>
      <c r="L388" s="51">
        <v>2.68</v>
      </c>
    </row>
    <row r="389" spans="1:12" ht="15" x14ac:dyDescent="0.25">
      <c r="A389" s="25"/>
      <c r="B389" s="16"/>
      <c r="C389" s="11"/>
      <c r="D389" s="7" t="s">
        <v>24</v>
      </c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510</v>
      </c>
      <c r="G392" s="21">
        <f t="shared" ref="G392" si="278">SUM(G385:G391)</f>
        <v>13.2</v>
      </c>
      <c r="H392" s="21">
        <f t="shared" ref="H392" si="279">SUM(H385:H391)</f>
        <v>13.6</v>
      </c>
      <c r="I392" s="21">
        <f t="shared" ref="I392" si="280">SUM(I385:I391)</f>
        <v>84.6</v>
      </c>
      <c r="J392" s="21">
        <f t="shared" ref="J392" si="281">SUM(J385:J391)</f>
        <v>512.9</v>
      </c>
      <c r="K392" s="27"/>
      <c r="L392" s="21">
        <f t="shared" ref="L392:L434" si="282">SUM(L385:L391)</f>
        <v>28.61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5"/>
      <c r="B395" s="16"/>
      <c r="C395" s="11"/>
      <c r="D395" s="6"/>
      <c r="E395" s="50"/>
      <c r="F395" s="51"/>
      <c r="G395" s="51"/>
      <c r="H395" s="51"/>
      <c r="I395" s="51"/>
      <c r="J395" s="51"/>
      <c r="K395" s="52"/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0</v>
      </c>
      <c r="G396" s="21">
        <f t="shared" ref="G396" si="283">SUM(G393:G395)</f>
        <v>0</v>
      </c>
      <c r="H396" s="21">
        <f t="shared" ref="H396" si="284">SUM(H393:H395)</f>
        <v>0</v>
      </c>
      <c r="I396" s="21">
        <f t="shared" ref="I396" si="285">SUM(I393:I395)</f>
        <v>0</v>
      </c>
      <c r="J396" s="21">
        <f t="shared" ref="J396" si="286">SUM(J393:J395)</f>
        <v>0</v>
      </c>
      <c r="K396" s="27"/>
      <c r="L396" s="21">
        <f t="shared" ref="L396" ca="1" si="287">SUM(L393:L401)</f>
        <v>0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 t="s">
        <v>126</v>
      </c>
      <c r="F397" s="51">
        <v>100</v>
      </c>
      <c r="G397" s="51">
        <v>2.2000000000000002</v>
      </c>
      <c r="H397" s="51">
        <v>7.1</v>
      </c>
      <c r="I397" s="51">
        <v>11.4</v>
      </c>
      <c r="J397" s="51">
        <v>118.9</v>
      </c>
      <c r="K397" s="52" t="s">
        <v>127</v>
      </c>
      <c r="L397" s="51">
        <v>4.3499999999999996</v>
      </c>
    </row>
    <row r="398" spans="1:12" ht="15" x14ac:dyDescent="0.25">
      <c r="A398" s="25"/>
      <c r="B398" s="16"/>
      <c r="C398" s="11"/>
      <c r="D398" s="7" t="s">
        <v>28</v>
      </c>
      <c r="E398" s="50" t="s">
        <v>102</v>
      </c>
      <c r="F398" s="51">
        <v>200</v>
      </c>
      <c r="G398" s="51">
        <v>5</v>
      </c>
      <c r="H398" s="51">
        <v>5.8</v>
      </c>
      <c r="I398" s="51">
        <v>11.3</v>
      </c>
      <c r="J398" s="51">
        <v>116.9</v>
      </c>
      <c r="K398" s="52" t="s">
        <v>103</v>
      </c>
      <c r="L398" s="51">
        <v>3.97</v>
      </c>
    </row>
    <row r="399" spans="1:12" ht="15" x14ac:dyDescent="0.25">
      <c r="A399" s="25"/>
      <c r="B399" s="16"/>
      <c r="C399" s="11"/>
      <c r="D399" s="7" t="s">
        <v>29</v>
      </c>
      <c r="E399" s="50" t="s">
        <v>86</v>
      </c>
      <c r="F399" s="51">
        <v>200</v>
      </c>
      <c r="G399" s="51">
        <v>0.2</v>
      </c>
      <c r="H399" s="51">
        <v>0.1</v>
      </c>
      <c r="I399" s="51">
        <v>12.2</v>
      </c>
      <c r="J399" s="51">
        <v>50.6</v>
      </c>
      <c r="K399" s="52" t="s">
        <v>87</v>
      </c>
      <c r="L399" s="51">
        <v>6.36</v>
      </c>
    </row>
    <row r="400" spans="1:12" ht="15" x14ac:dyDescent="0.25">
      <c r="A400" s="25"/>
      <c r="B400" s="16"/>
      <c r="C400" s="11"/>
      <c r="D400" s="7" t="s">
        <v>30</v>
      </c>
      <c r="E400" s="50" t="s">
        <v>128</v>
      </c>
      <c r="F400" s="51">
        <v>100</v>
      </c>
      <c r="G400" s="51">
        <v>6.7</v>
      </c>
      <c r="H400" s="51">
        <v>2</v>
      </c>
      <c r="I400" s="51">
        <v>55.9</v>
      </c>
      <c r="J400" s="51">
        <v>267.8</v>
      </c>
      <c r="K400" s="52" t="s">
        <v>50</v>
      </c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129</v>
      </c>
      <c r="F401" s="51">
        <v>100</v>
      </c>
      <c r="G401" s="51">
        <v>6.6</v>
      </c>
      <c r="H401" s="51">
        <v>1.2</v>
      </c>
      <c r="I401" s="51">
        <v>39.6</v>
      </c>
      <c r="J401" s="51">
        <v>195.6</v>
      </c>
      <c r="K401" s="52" t="s">
        <v>50</v>
      </c>
      <c r="L401" s="51">
        <v>2.68</v>
      </c>
    </row>
    <row r="402" spans="1:12" ht="15" x14ac:dyDescent="0.25">
      <c r="A402" s="25"/>
      <c r="B402" s="16"/>
      <c r="C402" s="11"/>
      <c r="D402" s="7" t="s">
        <v>32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7" t="s">
        <v>33</v>
      </c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700</v>
      </c>
      <c r="G406" s="21">
        <f t="shared" ref="G406" si="288">SUM(G397:G405)</f>
        <v>20.700000000000003</v>
      </c>
      <c r="H406" s="21">
        <f t="shared" ref="H406" si="289">SUM(H397:H405)</f>
        <v>16.2</v>
      </c>
      <c r="I406" s="21">
        <f t="shared" ref="I406" si="290">SUM(I397:I405)</f>
        <v>130.4</v>
      </c>
      <c r="J406" s="21">
        <f t="shared" ref="J406" si="291">SUM(J397:J405)</f>
        <v>749.80000000000007</v>
      </c>
      <c r="K406" s="27"/>
      <c r="L406" s="21">
        <f t="shared" ref="L406" ca="1" si="292">SUM(L403:L411)</f>
        <v>0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12" t="s">
        <v>31</v>
      </c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SUM(F407:F410)</f>
        <v>0</v>
      </c>
      <c r="G411" s="21">
        <f t="shared" ref="G411" si="293">SUM(G407:G410)</f>
        <v>0</v>
      </c>
      <c r="H411" s="21">
        <f t="shared" ref="H411" si="294">SUM(H407:H410)</f>
        <v>0</v>
      </c>
      <c r="I411" s="21">
        <f t="shared" ref="I411" si="295">SUM(I407:I410)</f>
        <v>0</v>
      </c>
      <c r="J411" s="21">
        <f t="shared" ref="J411" si="296">SUM(J407:J410)</f>
        <v>0</v>
      </c>
      <c r="K411" s="27"/>
      <c r="L411" s="21">
        <f t="shared" ref="L411" ca="1" si="297">SUM(L404:L410)</f>
        <v>0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30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31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7" t="s">
        <v>23</v>
      </c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5"/>
      <c r="B417" s="16"/>
      <c r="C417" s="11"/>
      <c r="D417" s="6"/>
      <c r="E417" s="50"/>
      <c r="F417" s="51"/>
      <c r="G417" s="51"/>
      <c r="H417" s="51"/>
      <c r="I417" s="51"/>
      <c r="J417" s="51"/>
      <c r="K417" s="52"/>
      <c r="L417" s="51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0</v>
      </c>
      <c r="G418" s="21">
        <f t="shared" ref="G418" si="298">SUM(G412:G417)</f>
        <v>0</v>
      </c>
      <c r="H418" s="21">
        <f t="shared" ref="H418" si="299">SUM(H412:H417)</f>
        <v>0</v>
      </c>
      <c r="I418" s="21">
        <f t="shared" ref="I418" si="300">SUM(I412:I417)</f>
        <v>0</v>
      </c>
      <c r="J418" s="21">
        <f t="shared" ref="J418" si="301">SUM(J412:J417)</f>
        <v>0</v>
      </c>
      <c r="K418" s="27"/>
      <c r="L418" s="21">
        <f t="shared" ref="L418" ca="1" si="302">SUM(L412:L420)</f>
        <v>0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303">SUM(G419:G424)</f>
        <v>0</v>
      </c>
      <c r="H425" s="21">
        <f t="shared" ref="H425" si="304">SUM(H419:H424)</f>
        <v>0</v>
      </c>
      <c r="I425" s="21">
        <f t="shared" ref="I425" si="305">SUM(I419:I424)</f>
        <v>0</v>
      </c>
      <c r="J425" s="21">
        <f t="shared" ref="J425" si="306">SUM(J419:J424)</f>
        <v>0</v>
      </c>
      <c r="K425" s="27"/>
      <c r="L425" s="21">
        <f t="shared" ref="L425" ca="1" si="307">SUM(L419:L427)</f>
        <v>0</v>
      </c>
    </row>
    <row r="426" spans="1:12" ht="15.75" customHeight="1" x14ac:dyDescent="0.2">
      <c r="A426" s="31">
        <f>A385</f>
        <v>2</v>
      </c>
      <c r="B426" s="32">
        <f>B385</f>
        <v>3</v>
      </c>
      <c r="C426" s="64" t="s">
        <v>4</v>
      </c>
      <c r="D426" s="65"/>
      <c r="E426" s="33"/>
      <c r="F426" s="34">
        <f>F392+F396+F406+F411+F418+F425</f>
        <v>1210</v>
      </c>
      <c r="G426" s="34">
        <f t="shared" ref="G426" si="308">G392+G396+G406+G411+G418+G425</f>
        <v>33.900000000000006</v>
      </c>
      <c r="H426" s="34">
        <f t="shared" ref="H426" si="309">H392+H396+H406+H411+H418+H425</f>
        <v>29.799999999999997</v>
      </c>
      <c r="I426" s="34">
        <f t="shared" ref="I426" si="310">I392+I396+I406+I411+I418+I425</f>
        <v>215</v>
      </c>
      <c r="J426" s="34">
        <f t="shared" ref="J426" si="311">J392+J396+J406+J411+J418+J425</f>
        <v>1262.7</v>
      </c>
      <c r="K426" s="35"/>
      <c r="L426" s="34">
        <f t="shared" ref="L426" ca="1" si="312">L392+L396+L406+L411+L418+L425</f>
        <v>0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47" t="s">
        <v>130</v>
      </c>
      <c r="F427" s="48">
        <v>20</v>
      </c>
      <c r="G427" s="48">
        <v>4.5999999999999996</v>
      </c>
      <c r="H427" s="48">
        <v>5.9</v>
      </c>
      <c r="I427" s="48">
        <v>0</v>
      </c>
      <c r="J427" s="48">
        <v>71.7</v>
      </c>
      <c r="K427" s="49" t="s">
        <v>131</v>
      </c>
      <c r="L427" s="48"/>
    </row>
    <row r="428" spans="1:12" ht="15" x14ac:dyDescent="0.25">
      <c r="A428" s="25"/>
      <c r="B428" s="16"/>
      <c r="C428" s="11"/>
      <c r="D428" s="6"/>
      <c r="E428" s="50" t="s">
        <v>62</v>
      </c>
      <c r="F428" s="51">
        <v>200</v>
      </c>
      <c r="G428" s="51">
        <v>8.1999999999999993</v>
      </c>
      <c r="H428" s="51">
        <v>11.2</v>
      </c>
      <c r="I428" s="51">
        <v>32.4</v>
      </c>
      <c r="J428" s="51">
        <v>263</v>
      </c>
      <c r="K428" s="52" t="s">
        <v>63</v>
      </c>
      <c r="L428" s="51">
        <v>22.92</v>
      </c>
    </row>
    <row r="429" spans="1:12" ht="15" x14ac:dyDescent="0.25">
      <c r="A429" s="25"/>
      <c r="B429" s="16"/>
      <c r="C429" s="11"/>
      <c r="D429" s="7" t="s">
        <v>22</v>
      </c>
      <c r="E429" s="50" t="s">
        <v>89</v>
      </c>
      <c r="F429" s="51">
        <v>200</v>
      </c>
      <c r="G429" s="51">
        <v>4.7</v>
      </c>
      <c r="H429" s="51">
        <v>3.5</v>
      </c>
      <c r="I429" s="51">
        <v>12.5</v>
      </c>
      <c r="J429" s="51">
        <v>100.4</v>
      </c>
      <c r="K429" s="52" t="s">
        <v>132</v>
      </c>
      <c r="L429" s="51"/>
    </row>
    <row r="430" spans="1:12" ht="15" x14ac:dyDescent="0.25">
      <c r="A430" s="25"/>
      <c r="B430" s="16"/>
      <c r="C430" s="11"/>
      <c r="D430" s="7" t="s">
        <v>23</v>
      </c>
      <c r="E430" s="50" t="s">
        <v>49</v>
      </c>
      <c r="F430" s="51">
        <v>80</v>
      </c>
      <c r="G430" s="51">
        <v>6.1</v>
      </c>
      <c r="H430" s="51">
        <v>0.6</v>
      </c>
      <c r="I430" s="51">
        <v>39.4</v>
      </c>
      <c r="J430" s="51">
        <v>187.5</v>
      </c>
      <c r="K430" s="52" t="s">
        <v>50</v>
      </c>
      <c r="L430" s="51">
        <v>2.68</v>
      </c>
    </row>
    <row r="431" spans="1:12" ht="15" x14ac:dyDescent="0.25">
      <c r="A431" s="25"/>
      <c r="B431" s="16"/>
      <c r="C431" s="11"/>
      <c r="D431" s="7" t="s">
        <v>24</v>
      </c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500</v>
      </c>
      <c r="G434" s="21">
        <f t="shared" ref="G434" si="313">SUM(G427:G433)</f>
        <v>23.6</v>
      </c>
      <c r="H434" s="21">
        <f t="shared" ref="H434" si="314">SUM(H427:H433)</f>
        <v>21.200000000000003</v>
      </c>
      <c r="I434" s="21">
        <f t="shared" ref="I434" si="315">SUM(I427:I433)</f>
        <v>84.3</v>
      </c>
      <c r="J434" s="21">
        <f t="shared" ref="J434" si="316">SUM(J427:J433)</f>
        <v>622.6</v>
      </c>
      <c r="K434" s="27"/>
      <c r="L434" s="21">
        <f t="shared" si="282"/>
        <v>25.6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5"/>
      <c r="B437" s="16"/>
      <c r="C437" s="11"/>
      <c r="D437" s="6"/>
      <c r="E437" s="50"/>
      <c r="F437" s="51"/>
      <c r="G437" s="51"/>
      <c r="H437" s="51"/>
      <c r="I437" s="51"/>
      <c r="J437" s="51"/>
      <c r="K437" s="52"/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0</v>
      </c>
      <c r="G438" s="21">
        <f t="shared" ref="G438" si="317">SUM(G435:G437)</f>
        <v>0</v>
      </c>
      <c r="H438" s="21">
        <f t="shared" ref="H438" si="318">SUM(H435:H437)</f>
        <v>0</v>
      </c>
      <c r="I438" s="21">
        <f t="shared" ref="I438" si="319">SUM(I435:I437)</f>
        <v>0</v>
      </c>
      <c r="J438" s="21">
        <f t="shared" ref="J438" si="320">SUM(J435:J437)</f>
        <v>0</v>
      </c>
      <c r="K438" s="27"/>
      <c r="L438" s="21">
        <f t="shared" ref="L438" ca="1" si="321">SUM(L435:L443)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 t="s">
        <v>133</v>
      </c>
      <c r="F439" s="51">
        <v>60</v>
      </c>
      <c r="G439" s="51">
        <v>0.8</v>
      </c>
      <c r="H439" s="51">
        <v>2.7</v>
      </c>
      <c r="I439" s="51">
        <v>4.5999999999999996</v>
      </c>
      <c r="J439" s="51">
        <v>45.7</v>
      </c>
      <c r="K439" s="52" t="s">
        <v>134</v>
      </c>
      <c r="L439" s="51">
        <v>4.3499999999999996</v>
      </c>
    </row>
    <row r="440" spans="1:12" ht="15" x14ac:dyDescent="0.25">
      <c r="A440" s="25"/>
      <c r="B440" s="16"/>
      <c r="C440" s="11"/>
      <c r="D440" s="7" t="s">
        <v>28</v>
      </c>
      <c r="E440" s="50" t="s">
        <v>90</v>
      </c>
      <c r="F440" s="51">
        <v>200</v>
      </c>
      <c r="G440" s="51">
        <v>4.8</v>
      </c>
      <c r="H440" s="51">
        <v>5.8</v>
      </c>
      <c r="I440" s="51">
        <v>13.6</v>
      </c>
      <c r="J440" s="51">
        <v>125.5</v>
      </c>
      <c r="K440" s="52" t="s">
        <v>91</v>
      </c>
      <c r="L440" s="51">
        <v>5.98</v>
      </c>
    </row>
    <row r="441" spans="1:12" ht="15" x14ac:dyDescent="0.25">
      <c r="A441" s="25"/>
      <c r="B441" s="16"/>
      <c r="C441" s="11"/>
      <c r="D441" s="7" t="s">
        <v>29</v>
      </c>
      <c r="E441" s="50" t="s">
        <v>135</v>
      </c>
      <c r="F441" s="51">
        <v>200</v>
      </c>
      <c r="G441" s="51">
        <v>27.2</v>
      </c>
      <c r="H441" s="51">
        <v>8.1</v>
      </c>
      <c r="I441" s="51">
        <v>33.200000000000003</v>
      </c>
      <c r="J441" s="51">
        <v>314.60000000000002</v>
      </c>
      <c r="K441" s="52" t="s">
        <v>136</v>
      </c>
      <c r="L441" s="51">
        <v>49.4</v>
      </c>
    </row>
    <row r="442" spans="1:12" ht="15" x14ac:dyDescent="0.25">
      <c r="A442" s="25"/>
      <c r="B442" s="16"/>
      <c r="C442" s="11"/>
      <c r="D442" s="7" t="s">
        <v>30</v>
      </c>
      <c r="E442" s="50" t="s">
        <v>78</v>
      </c>
      <c r="F442" s="51">
        <v>200</v>
      </c>
      <c r="G442" s="51">
        <v>0.2</v>
      </c>
      <c r="H442" s="51">
        <v>0</v>
      </c>
      <c r="I442" s="51">
        <v>6.4</v>
      </c>
      <c r="J442" s="51">
        <v>26.8</v>
      </c>
      <c r="K442" s="52" t="s">
        <v>79</v>
      </c>
      <c r="L442" s="51">
        <v>4</v>
      </c>
    </row>
    <row r="443" spans="1:12" ht="15" x14ac:dyDescent="0.25">
      <c r="A443" s="25"/>
      <c r="B443" s="16"/>
      <c r="C443" s="11"/>
      <c r="D443" s="7" t="s">
        <v>31</v>
      </c>
      <c r="E443" s="50" t="s">
        <v>106</v>
      </c>
      <c r="F443" s="51">
        <v>100</v>
      </c>
      <c r="G443" s="51">
        <v>6.6</v>
      </c>
      <c r="H443" s="51">
        <v>1.2</v>
      </c>
      <c r="I443" s="51">
        <v>39.6</v>
      </c>
      <c r="J443" s="51">
        <v>195.6</v>
      </c>
      <c r="K443" s="52" t="s">
        <v>50</v>
      </c>
      <c r="L443" s="51">
        <v>2.68</v>
      </c>
    </row>
    <row r="444" spans="1:12" ht="15" x14ac:dyDescent="0.25">
      <c r="A444" s="25"/>
      <c r="B444" s="16"/>
      <c r="C444" s="11"/>
      <c r="D444" s="7" t="s">
        <v>32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7" t="s">
        <v>33</v>
      </c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760</v>
      </c>
      <c r="G448" s="21">
        <f t="shared" ref="G448" si="322">SUM(G439:G447)</f>
        <v>39.6</v>
      </c>
      <c r="H448" s="21">
        <f t="shared" ref="H448" si="323">SUM(H439:H447)</f>
        <v>17.8</v>
      </c>
      <c r="I448" s="21">
        <f t="shared" ref="I448" si="324">SUM(I439:I447)</f>
        <v>97.4</v>
      </c>
      <c r="J448" s="21">
        <f t="shared" ref="J448" si="325">SUM(J439:J447)</f>
        <v>708.2</v>
      </c>
      <c r="K448" s="27"/>
      <c r="L448" s="21">
        <f t="shared" ref="L448" ca="1" si="326">SUM(L445:L453)</f>
        <v>0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12" t="s">
        <v>31</v>
      </c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6"/>
      <c r="E452" s="50"/>
      <c r="F452" s="51"/>
      <c r="G452" s="51"/>
      <c r="H452" s="51"/>
      <c r="I452" s="51"/>
      <c r="J452" s="51"/>
      <c r="K452" s="52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>SUM(F449:F452)</f>
        <v>0</v>
      </c>
      <c r="G453" s="21">
        <f t="shared" ref="G453" si="327">SUM(G449:G452)</f>
        <v>0</v>
      </c>
      <c r="H453" s="21">
        <f t="shared" ref="H453" si="328">SUM(H449:H452)</f>
        <v>0</v>
      </c>
      <c r="I453" s="21">
        <f t="shared" ref="I453" si="329">SUM(I449:I452)</f>
        <v>0</v>
      </c>
      <c r="J453" s="21">
        <f t="shared" ref="J453" si="330">SUM(J449:J452)</f>
        <v>0</v>
      </c>
      <c r="K453" s="27"/>
      <c r="L453" s="21">
        <f t="shared" ref="L453" ca="1" si="331">SUM(L446:L452)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30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31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7" t="s">
        <v>23</v>
      </c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5"/>
      <c r="B459" s="16"/>
      <c r="C459" s="11"/>
      <c r="D459" s="6"/>
      <c r="E459" s="50"/>
      <c r="F459" s="51"/>
      <c r="G459" s="51"/>
      <c r="H459" s="51"/>
      <c r="I459" s="51"/>
      <c r="J459" s="51"/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0</v>
      </c>
      <c r="G460" s="21">
        <f t="shared" ref="G460" si="332">SUM(G454:G459)</f>
        <v>0</v>
      </c>
      <c r="H460" s="21">
        <f t="shared" ref="H460" si="333">SUM(H454:H459)</f>
        <v>0</v>
      </c>
      <c r="I460" s="21">
        <f t="shared" ref="I460" si="334">SUM(I454:I459)</f>
        <v>0</v>
      </c>
      <c r="J460" s="21">
        <f t="shared" ref="J460" si="335">SUM(J454:J459)</f>
        <v>0</v>
      </c>
      <c r="K460" s="27"/>
      <c r="L460" s="21">
        <f t="shared" ref="L460" ca="1" si="336">SUM(L454:L462)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337">SUM(G461:G466)</f>
        <v>0</v>
      </c>
      <c r="H467" s="21">
        <f t="shared" ref="H467" si="338">SUM(H461:H466)</f>
        <v>0</v>
      </c>
      <c r="I467" s="21">
        <f t="shared" ref="I467" si="339">SUM(I461:I466)</f>
        <v>0</v>
      </c>
      <c r="J467" s="21">
        <f t="shared" ref="J467" si="340">SUM(J461:J466)</f>
        <v>0</v>
      </c>
      <c r="K467" s="27"/>
      <c r="L467" s="21">
        <f t="shared" ref="L467" ca="1" si="341">SUM(L461:L469)</f>
        <v>0</v>
      </c>
    </row>
    <row r="468" spans="1:12" ht="15.75" customHeight="1" thickBot="1" x14ac:dyDescent="0.25">
      <c r="A468" s="31">
        <f>A427</f>
        <v>2</v>
      </c>
      <c r="B468" s="32">
        <f>B427</f>
        <v>4</v>
      </c>
      <c r="C468" s="64" t="s">
        <v>4</v>
      </c>
      <c r="D468" s="65"/>
      <c r="E468" s="33"/>
      <c r="F468" s="34">
        <f>F434+F438+F448+F453+F460+F467</f>
        <v>1260</v>
      </c>
      <c r="G468" s="34">
        <f t="shared" ref="G468" si="342">G434+G438+G448+G453+G460+G467</f>
        <v>63.2</v>
      </c>
      <c r="H468" s="34">
        <f t="shared" ref="H468" si="343">H434+H438+H448+H453+H460+H467</f>
        <v>39</v>
      </c>
      <c r="I468" s="34">
        <f t="shared" ref="I468" si="344">I434+I438+I448+I453+I460+I467</f>
        <v>181.7</v>
      </c>
      <c r="J468" s="34">
        <f t="shared" ref="J468" si="345">J434+J438+J448+J453+J460+J467</f>
        <v>1330.8000000000002</v>
      </c>
      <c r="K468" s="35"/>
      <c r="L468" s="34">
        <f t="shared" ref="L468" ca="1" si="346">L434+L438+L448+L453+L460+L467</f>
        <v>0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 t="s">
        <v>64</v>
      </c>
      <c r="F469" s="48">
        <v>10</v>
      </c>
      <c r="G469" s="48">
        <v>0.1</v>
      </c>
      <c r="H469" s="48">
        <v>7.3</v>
      </c>
      <c r="I469" s="48">
        <v>0.1</v>
      </c>
      <c r="J469" s="48">
        <v>66.099999999999994</v>
      </c>
      <c r="K469" s="49" t="s">
        <v>65</v>
      </c>
      <c r="L469" s="48"/>
    </row>
    <row r="470" spans="1:12" ht="15" x14ac:dyDescent="0.25">
      <c r="A470" s="25"/>
      <c r="B470" s="16"/>
      <c r="C470" s="11"/>
      <c r="D470" s="6"/>
      <c r="E470" s="50" t="s">
        <v>137</v>
      </c>
      <c r="F470" s="51">
        <v>200</v>
      </c>
      <c r="G470" s="51">
        <v>6.9</v>
      </c>
      <c r="H470" s="51">
        <v>5.8</v>
      </c>
      <c r="I470" s="51">
        <v>32.1</v>
      </c>
      <c r="J470" s="51">
        <v>208.3</v>
      </c>
      <c r="K470" s="52" t="s">
        <v>139</v>
      </c>
      <c r="L470" s="51">
        <v>21.1</v>
      </c>
    </row>
    <row r="471" spans="1:12" ht="15" x14ac:dyDescent="0.25">
      <c r="A471" s="25"/>
      <c r="B471" s="16"/>
      <c r="C471" s="11"/>
      <c r="D471" s="7" t="s">
        <v>22</v>
      </c>
      <c r="E471" s="50" t="s">
        <v>59</v>
      </c>
      <c r="F471" s="51">
        <v>200</v>
      </c>
      <c r="G471" s="51">
        <v>1.6</v>
      </c>
      <c r="H471" s="51">
        <v>1.1000000000000001</v>
      </c>
      <c r="I471" s="51">
        <v>8.6</v>
      </c>
      <c r="J471" s="51">
        <v>50.9</v>
      </c>
      <c r="K471" s="52" t="s">
        <v>60</v>
      </c>
      <c r="L471" s="51">
        <v>4</v>
      </c>
    </row>
    <row r="472" spans="1:12" ht="15" x14ac:dyDescent="0.25">
      <c r="A472" s="25"/>
      <c r="B472" s="16"/>
      <c r="C472" s="11"/>
      <c r="D472" s="7" t="s">
        <v>23</v>
      </c>
      <c r="E472" s="50" t="s">
        <v>138</v>
      </c>
      <c r="F472" s="51">
        <v>100</v>
      </c>
      <c r="G472" s="51">
        <v>6.6</v>
      </c>
      <c r="H472" s="51">
        <v>1.2</v>
      </c>
      <c r="I472" s="51">
        <v>33.4</v>
      </c>
      <c r="J472" s="51">
        <v>170.8</v>
      </c>
      <c r="K472" s="52" t="s">
        <v>50</v>
      </c>
      <c r="L472" s="51">
        <v>2.68</v>
      </c>
    </row>
    <row r="473" spans="1:12" ht="15" x14ac:dyDescent="0.25">
      <c r="A473" s="25"/>
      <c r="B473" s="16"/>
      <c r="C473" s="11"/>
      <c r="D473" s="7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510</v>
      </c>
      <c r="G476" s="21">
        <f t="shared" ref="G476" si="347">SUM(G469:G475)</f>
        <v>15.2</v>
      </c>
      <c r="H476" s="21">
        <f t="shared" ref="H476" si="348">SUM(H469:H475)</f>
        <v>15.399999999999999</v>
      </c>
      <c r="I476" s="21">
        <f t="shared" ref="I476" si="349">SUM(I469:I475)</f>
        <v>74.2</v>
      </c>
      <c r="J476" s="21">
        <f t="shared" ref="J476" si="350">SUM(J469:J475)</f>
        <v>496.09999999999997</v>
      </c>
      <c r="K476" s="27"/>
      <c r="L476" s="21">
        <f t="shared" ref="L476:L518" si="351">SUM(L469:L475)</f>
        <v>27.78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5"/>
      <c r="B479" s="16"/>
      <c r="C479" s="11"/>
      <c r="D479" s="6"/>
      <c r="E479" s="50"/>
      <c r="F479" s="51"/>
      <c r="G479" s="51"/>
      <c r="H479" s="51"/>
      <c r="I479" s="51"/>
      <c r="J479" s="51"/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0</v>
      </c>
      <c r="G480" s="21">
        <f t="shared" ref="G480" si="352">SUM(G477:G479)</f>
        <v>0</v>
      </c>
      <c r="H480" s="21">
        <f t="shared" ref="H480" si="353">SUM(H477:H479)</f>
        <v>0</v>
      </c>
      <c r="I480" s="21">
        <f t="shared" ref="I480" si="354">SUM(I477:I479)</f>
        <v>0</v>
      </c>
      <c r="J480" s="21">
        <f t="shared" ref="J480" si="355">SUM(J477:J479)</f>
        <v>0</v>
      </c>
      <c r="K480" s="27"/>
      <c r="L480" s="21">
        <f t="shared" ref="L480" ca="1" si="356">SUM(L477:L485)</f>
        <v>0</v>
      </c>
    </row>
    <row r="481" spans="1:12" ht="15" x14ac:dyDescent="0.2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 t="s">
        <v>68</v>
      </c>
      <c r="F481" s="51">
        <v>100</v>
      </c>
      <c r="G481" s="51">
        <v>1.2</v>
      </c>
      <c r="H481" s="51">
        <v>8.9</v>
      </c>
      <c r="I481" s="51">
        <v>6.7</v>
      </c>
      <c r="J481" s="51">
        <v>111.9</v>
      </c>
      <c r="K481" s="52" t="s">
        <v>69</v>
      </c>
      <c r="L481" s="51">
        <v>7.08</v>
      </c>
    </row>
    <row r="482" spans="1:12" ht="15" x14ac:dyDescent="0.25">
      <c r="A482" s="25"/>
      <c r="B482" s="16"/>
      <c r="C482" s="11"/>
      <c r="D482" s="7" t="s">
        <v>28</v>
      </c>
      <c r="E482" s="50" t="s">
        <v>140</v>
      </c>
      <c r="F482" s="51">
        <v>200</v>
      </c>
      <c r="G482" s="51">
        <v>4.7</v>
      </c>
      <c r="H482" s="51">
        <v>5.7</v>
      </c>
      <c r="I482" s="51">
        <v>10.1</v>
      </c>
      <c r="J482" s="51">
        <v>110.4</v>
      </c>
      <c r="K482" s="52" t="s">
        <v>141</v>
      </c>
      <c r="L482" s="51">
        <v>6.43</v>
      </c>
    </row>
    <row r="483" spans="1:12" ht="15" x14ac:dyDescent="0.25">
      <c r="A483" s="25"/>
      <c r="B483" s="16"/>
      <c r="C483" s="11"/>
      <c r="D483" s="7" t="s">
        <v>29</v>
      </c>
      <c r="E483" s="50" t="s">
        <v>92</v>
      </c>
      <c r="F483" s="51">
        <v>150</v>
      </c>
      <c r="G483" s="51">
        <v>8.1999999999999993</v>
      </c>
      <c r="H483" s="51">
        <v>6.3</v>
      </c>
      <c r="I483" s="51">
        <v>35.9</v>
      </c>
      <c r="J483" s="51">
        <v>233.7</v>
      </c>
      <c r="K483" s="52" t="s">
        <v>93</v>
      </c>
      <c r="L483" s="51">
        <v>19.04</v>
      </c>
    </row>
    <row r="484" spans="1:12" ht="15" x14ac:dyDescent="0.25">
      <c r="A484" s="25"/>
      <c r="B484" s="16"/>
      <c r="C484" s="11"/>
      <c r="D484" s="7" t="s">
        <v>30</v>
      </c>
      <c r="E484" s="50" t="s">
        <v>142</v>
      </c>
      <c r="F484" s="51">
        <v>75</v>
      </c>
      <c r="G484" s="51">
        <v>9.6999999999999993</v>
      </c>
      <c r="H484" s="51">
        <v>7.7</v>
      </c>
      <c r="I484" s="51">
        <v>5.9</v>
      </c>
      <c r="J484" s="51">
        <v>131.19999999999999</v>
      </c>
      <c r="K484" s="52" t="s">
        <v>112</v>
      </c>
      <c r="L484" s="51">
        <v>28.98</v>
      </c>
    </row>
    <row r="485" spans="1:12" ht="15" x14ac:dyDescent="0.25">
      <c r="A485" s="25"/>
      <c r="B485" s="16"/>
      <c r="C485" s="11"/>
      <c r="D485" s="7" t="s">
        <v>31</v>
      </c>
      <c r="E485" s="50" t="s">
        <v>113</v>
      </c>
      <c r="F485" s="51">
        <v>200</v>
      </c>
      <c r="G485" s="51">
        <v>0.5</v>
      </c>
      <c r="H485" s="51">
        <v>0</v>
      </c>
      <c r="I485" s="51">
        <v>1908</v>
      </c>
      <c r="J485" s="51">
        <v>81</v>
      </c>
      <c r="K485" s="52" t="s">
        <v>114</v>
      </c>
      <c r="L485" s="51">
        <v>6.77</v>
      </c>
    </row>
    <row r="486" spans="1:12" ht="15" x14ac:dyDescent="0.25">
      <c r="A486" s="25"/>
      <c r="B486" s="16"/>
      <c r="C486" s="11"/>
      <c r="D486" s="7" t="s">
        <v>32</v>
      </c>
      <c r="E486" s="50" t="s">
        <v>49</v>
      </c>
      <c r="F486" s="51">
        <v>40</v>
      </c>
      <c r="G486" s="51">
        <v>3</v>
      </c>
      <c r="H486" s="51">
        <v>0.3</v>
      </c>
      <c r="I486" s="51">
        <v>19.7</v>
      </c>
      <c r="J486" s="51">
        <v>93.8</v>
      </c>
      <c r="K486" s="52" t="s">
        <v>50</v>
      </c>
      <c r="L486" s="51">
        <v>2.68</v>
      </c>
    </row>
    <row r="487" spans="1:12" ht="15" x14ac:dyDescent="0.25">
      <c r="A487" s="25"/>
      <c r="B487" s="16"/>
      <c r="C487" s="11"/>
      <c r="D487" s="7" t="s">
        <v>33</v>
      </c>
      <c r="E487" s="50" t="s">
        <v>138</v>
      </c>
      <c r="F487" s="51">
        <v>40</v>
      </c>
      <c r="G487" s="51">
        <v>2.6</v>
      </c>
      <c r="H487" s="51">
        <v>0.5</v>
      </c>
      <c r="I487" s="51">
        <v>13.4</v>
      </c>
      <c r="J487" s="51">
        <v>68.3</v>
      </c>
      <c r="K487" s="52" t="s">
        <v>143</v>
      </c>
      <c r="L487" s="51">
        <v>2.68</v>
      </c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SUM(F481:F489)</f>
        <v>805</v>
      </c>
      <c r="G490" s="21">
        <f t="shared" ref="G490" si="357">SUM(G481:G489)</f>
        <v>29.9</v>
      </c>
      <c r="H490" s="21">
        <f t="shared" ref="H490" si="358">SUM(H481:H489)</f>
        <v>29.400000000000002</v>
      </c>
      <c r="I490" s="21">
        <f t="shared" ref="I490" si="359">SUM(I481:I489)</f>
        <v>1999.7</v>
      </c>
      <c r="J490" s="21">
        <f t="shared" ref="J490" si="360">SUM(J481:J489)</f>
        <v>830.3</v>
      </c>
      <c r="K490" s="27"/>
      <c r="L490" s="21">
        <f t="shared" ref="L490" ca="1" si="361">SUM(L487:L495)</f>
        <v>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12" t="s">
        <v>31</v>
      </c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SUM(F491:F494)</f>
        <v>0</v>
      </c>
      <c r="G495" s="21">
        <f t="shared" ref="G495" si="362">SUM(G491:G494)</f>
        <v>0</v>
      </c>
      <c r="H495" s="21">
        <f t="shared" ref="H495" si="363">SUM(H491:H494)</f>
        <v>0</v>
      </c>
      <c r="I495" s="21">
        <f t="shared" ref="I495" si="364">SUM(I491:I494)</f>
        <v>0</v>
      </c>
      <c r="J495" s="21">
        <f t="shared" ref="J495" si="365">SUM(J491:J494)</f>
        <v>0</v>
      </c>
      <c r="K495" s="27"/>
      <c r="L495" s="21">
        <f t="shared" ref="L495" ca="1" si="366">SUM(L488:L494)</f>
        <v>0</v>
      </c>
    </row>
    <row r="496" spans="1:12" ht="1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30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31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7" t="s">
        <v>23</v>
      </c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5"/>
      <c r="B501" s="16"/>
      <c r="C501" s="11"/>
      <c r="D501" s="6"/>
      <c r="E501" s="50"/>
      <c r="F501" s="51"/>
      <c r="G501" s="51"/>
      <c r="H501" s="51"/>
      <c r="I501" s="51"/>
      <c r="J501" s="51"/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0</v>
      </c>
      <c r="G502" s="21">
        <f t="shared" ref="G502" si="367">SUM(G496:G501)</f>
        <v>0</v>
      </c>
      <c r="H502" s="21">
        <f t="shared" ref="H502" si="368">SUM(H496:H501)</f>
        <v>0</v>
      </c>
      <c r="I502" s="21">
        <f t="shared" ref="I502" si="369">SUM(I496:I501)</f>
        <v>0</v>
      </c>
      <c r="J502" s="21">
        <f t="shared" ref="J502" si="370">SUM(J496:J501)</f>
        <v>0</v>
      </c>
      <c r="K502" s="27"/>
      <c r="L502" s="21">
        <f t="shared" ref="L502" ca="1" si="371">SUM(L496:L504)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372">SUM(G503:G508)</f>
        <v>0</v>
      </c>
      <c r="H509" s="21">
        <f t="shared" ref="H509" si="373">SUM(H503:H508)</f>
        <v>0</v>
      </c>
      <c r="I509" s="21">
        <f t="shared" ref="I509" si="374">SUM(I503:I508)</f>
        <v>0</v>
      </c>
      <c r="J509" s="21">
        <f t="shared" ref="J509" si="375">SUM(J503:J508)</f>
        <v>0</v>
      </c>
      <c r="K509" s="27"/>
      <c r="L509" s="21">
        <f t="shared" ref="L509" ca="1" si="376">SUM(L503:L511)</f>
        <v>0</v>
      </c>
    </row>
    <row r="510" spans="1:12" ht="15.75" customHeight="1" thickBot="1" x14ac:dyDescent="0.25">
      <c r="A510" s="31">
        <f>A469</f>
        <v>2</v>
      </c>
      <c r="B510" s="32">
        <f>B469</f>
        <v>5</v>
      </c>
      <c r="C510" s="64" t="s">
        <v>4</v>
      </c>
      <c r="D510" s="65"/>
      <c r="E510" s="33"/>
      <c r="F510" s="34">
        <f>F476+F480+F490+F495+F502+F509</f>
        <v>1315</v>
      </c>
      <c r="G510" s="34">
        <f t="shared" ref="G510" si="377">G476+G480+G490+G495+G502+G509</f>
        <v>45.099999999999994</v>
      </c>
      <c r="H510" s="34">
        <f t="shared" ref="H510" si="378">H476+H480+H490+H495+H502+H509</f>
        <v>44.8</v>
      </c>
      <c r="I510" s="34">
        <f t="shared" ref="I510" si="379">I476+I480+I490+I495+I502+I509</f>
        <v>2073.9</v>
      </c>
      <c r="J510" s="34">
        <f t="shared" ref="J510" si="380">J476+J480+J490+J495+J502+J509</f>
        <v>1326.3999999999999</v>
      </c>
      <c r="K510" s="35"/>
      <c r="L510" s="34">
        <f t="shared" ref="L510" ca="1" si="381">L476+L480+L490+L495+L502+L509</f>
        <v>0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 t="s">
        <v>45</v>
      </c>
      <c r="F511" s="48">
        <v>200</v>
      </c>
      <c r="G511" s="48">
        <v>16.899999999999999</v>
      </c>
      <c r="H511" s="48">
        <v>24</v>
      </c>
      <c r="I511" s="48">
        <v>4.3</v>
      </c>
      <c r="J511" s="48">
        <v>300.60000000000002</v>
      </c>
      <c r="K511" s="49" t="s">
        <v>46</v>
      </c>
      <c r="L511" s="48">
        <v>31.71</v>
      </c>
    </row>
    <row r="512" spans="1:12" ht="15" x14ac:dyDescent="0.25">
      <c r="A512" s="25"/>
      <c r="B512" s="16"/>
      <c r="C512" s="11"/>
      <c r="D512" s="6"/>
      <c r="E512" s="50" t="s">
        <v>64</v>
      </c>
      <c r="F512" s="51">
        <v>10</v>
      </c>
      <c r="G512" s="51">
        <v>0.1</v>
      </c>
      <c r="H512" s="51">
        <v>7.3</v>
      </c>
      <c r="I512" s="51">
        <v>0.1</v>
      </c>
      <c r="J512" s="51">
        <v>66.099999999999994</v>
      </c>
      <c r="K512" s="52" t="s">
        <v>65</v>
      </c>
      <c r="L512" s="51"/>
    </row>
    <row r="513" spans="1:12" ht="15" x14ac:dyDescent="0.25">
      <c r="A513" s="25"/>
      <c r="B513" s="16"/>
      <c r="C513" s="11"/>
      <c r="D513" s="7" t="s">
        <v>22</v>
      </c>
      <c r="E513" s="50" t="s">
        <v>66</v>
      </c>
      <c r="F513" s="51">
        <v>200</v>
      </c>
      <c r="G513" s="51">
        <v>0.2</v>
      </c>
      <c r="H513" s="51">
        <v>0.1</v>
      </c>
      <c r="I513" s="51">
        <v>6.6</v>
      </c>
      <c r="J513" s="51">
        <v>27.9</v>
      </c>
      <c r="K513" s="52" t="s">
        <v>144</v>
      </c>
      <c r="L513" s="51">
        <v>4</v>
      </c>
    </row>
    <row r="514" spans="1:12" ht="15" x14ac:dyDescent="0.25">
      <c r="A514" s="25"/>
      <c r="B514" s="16"/>
      <c r="C514" s="11"/>
      <c r="D514" s="7" t="s">
        <v>23</v>
      </c>
      <c r="E514" s="50" t="s">
        <v>129</v>
      </c>
      <c r="F514" s="51">
        <v>100</v>
      </c>
      <c r="G514" s="51">
        <v>6.6</v>
      </c>
      <c r="H514" s="51">
        <v>1.2</v>
      </c>
      <c r="I514" s="51">
        <v>36.9</v>
      </c>
      <c r="J514" s="51">
        <v>195.6</v>
      </c>
      <c r="K514" s="52" t="s">
        <v>143</v>
      </c>
      <c r="L514" s="51">
        <v>2.68</v>
      </c>
    </row>
    <row r="515" spans="1:12" ht="15" x14ac:dyDescent="0.25">
      <c r="A515" s="25"/>
      <c r="B515" s="16"/>
      <c r="C515" s="11"/>
      <c r="D515" s="7" t="s">
        <v>24</v>
      </c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510</v>
      </c>
      <c r="G518" s="21">
        <f t="shared" ref="G518" si="382">SUM(G511:G517)</f>
        <v>23.799999999999997</v>
      </c>
      <c r="H518" s="21">
        <f t="shared" ref="H518" si="383">SUM(H511:H517)</f>
        <v>32.6</v>
      </c>
      <c r="I518" s="21">
        <f t="shared" ref="I518" si="384">SUM(I511:I517)</f>
        <v>47.9</v>
      </c>
      <c r="J518" s="21">
        <f t="shared" ref="J518" si="385">SUM(J511:J517)</f>
        <v>590.20000000000005</v>
      </c>
      <c r="K518" s="27"/>
      <c r="L518" s="21">
        <f t="shared" si="351"/>
        <v>38.39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5"/>
      <c r="B521" s="16"/>
      <c r="C521" s="11"/>
      <c r="D521" s="6"/>
      <c r="E521" s="50"/>
      <c r="F521" s="51"/>
      <c r="G521" s="51"/>
      <c r="H521" s="51"/>
      <c r="I521" s="51"/>
      <c r="J521" s="51"/>
      <c r="K521" s="52"/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0</v>
      </c>
      <c r="G522" s="21">
        <f t="shared" ref="G522" si="386">SUM(G519:G521)</f>
        <v>0</v>
      </c>
      <c r="H522" s="21">
        <f t="shared" ref="H522" si="387">SUM(H519:H521)</f>
        <v>0</v>
      </c>
      <c r="I522" s="21">
        <f t="shared" ref="I522" si="388">SUM(I519:I521)</f>
        <v>0</v>
      </c>
      <c r="J522" s="21">
        <f t="shared" ref="J522" si="389">SUM(J519:J521)</f>
        <v>0</v>
      </c>
      <c r="K522" s="27"/>
      <c r="L522" s="21">
        <f t="shared" ref="L522" ca="1" si="390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 t="s">
        <v>145</v>
      </c>
      <c r="F523" s="51">
        <v>80</v>
      </c>
      <c r="G523" s="51">
        <v>2</v>
      </c>
      <c r="H523" s="51">
        <v>8.1</v>
      </c>
      <c r="I523" s="51">
        <v>8.3000000000000007</v>
      </c>
      <c r="J523" s="51">
        <v>114.4</v>
      </c>
      <c r="K523" s="52" t="s">
        <v>149</v>
      </c>
      <c r="L523" s="51">
        <v>7.06</v>
      </c>
    </row>
    <row r="524" spans="1:12" ht="15" x14ac:dyDescent="0.25">
      <c r="A524" s="25"/>
      <c r="B524" s="16"/>
      <c r="C524" s="11"/>
      <c r="D524" s="7" t="s">
        <v>28</v>
      </c>
      <c r="E524" s="50" t="s">
        <v>146</v>
      </c>
      <c r="F524" s="51">
        <v>200</v>
      </c>
      <c r="G524" s="51">
        <v>5.9</v>
      </c>
      <c r="H524" s="51">
        <v>6.8</v>
      </c>
      <c r="I524" s="51">
        <v>12.5</v>
      </c>
      <c r="J524" s="51">
        <v>134.6</v>
      </c>
      <c r="K524" s="52" t="s">
        <v>150</v>
      </c>
      <c r="L524" s="51"/>
    </row>
    <row r="525" spans="1:12" ht="15" x14ac:dyDescent="0.25">
      <c r="A525" s="25"/>
      <c r="B525" s="16"/>
      <c r="C525" s="11"/>
      <c r="D525" s="7" t="s">
        <v>29</v>
      </c>
      <c r="E525" s="50" t="s">
        <v>92</v>
      </c>
      <c r="F525" s="51">
        <v>150</v>
      </c>
      <c r="G525" s="51">
        <v>8.1999999999999993</v>
      </c>
      <c r="H525" s="51">
        <v>6.3</v>
      </c>
      <c r="I525" s="51">
        <v>35.9</v>
      </c>
      <c r="J525" s="51">
        <v>33.700000000000003</v>
      </c>
      <c r="K525" s="52" t="s">
        <v>93</v>
      </c>
      <c r="L525" s="51">
        <v>19.04</v>
      </c>
    </row>
    <row r="526" spans="1:12" ht="15" x14ac:dyDescent="0.25">
      <c r="A526" s="25"/>
      <c r="B526" s="16"/>
      <c r="C526" s="11"/>
      <c r="D526" s="7" t="s">
        <v>30</v>
      </c>
      <c r="E526" s="50" t="s">
        <v>147</v>
      </c>
      <c r="F526" s="51">
        <v>80</v>
      </c>
      <c r="G526" s="51">
        <v>10.199999999999999</v>
      </c>
      <c r="H526" s="51">
        <v>3.3</v>
      </c>
      <c r="I526" s="51">
        <v>4.9000000000000004</v>
      </c>
      <c r="J526" s="51">
        <v>89.8</v>
      </c>
      <c r="K526" s="52" t="s">
        <v>151</v>
      </c>
      <c r="L526" s="51"/>
    </row>
    <row r="527" spans="1:12" ht="15" x14ac:dyDescent="0.25">
      <c r="A527" s="25"/>
      <c r="B527" s="16"/>
      <c r="C527" s="11"/>
      <c r="D527" s="7" t="s">
        <v>31</v>
      </c>
      <c r="E527" s="50" t="s">
        <v>148</v>
      </c>
      <c r="F527" s="51">
        <v>200</v>
      </c>
      <c r="G527" s="51">
        <v>0.2</v>
      </c>
      <c r="H527" s="51">
        <v>0.1</v>
      </c>
      <c r="I527" s="51">
        <v>9.9</v>
      </c>
      <c r="J527" s="51">
        <v>41.6</v>
      </c>
      <c r="K527" s="52" t="s">
        <v>152</v>
      </c>
      <c r="L527" s="51">
        <v>4.93</v>
      </c>
    </row>
    <row r="528" spans="1:12" ht="15" x14ac:dyDescent="0.25">
      <c r="A528" s="25"/>
      <c r="B528" s="16"/>
      <c r="C528" s="11"/>
      <c r="D528" s="7" t="s">
        <v>32</v>
      </c>
      <c r="E528" s="50" t="s">
        <v>61</v>
      </c>
      <c r="F528" s="51">
        <v>100</v>
      </c>
      <c r="G528" s="51">
        <v>6.6</v>
      </c>
      <c r="H528" s="51">
        <v>1.2</v>
      </c>
      <c r="I528" s="51">
        <v>39.6</v>
      </c>
      <c r="J528" s="51">
        <v>195.6</v>
      </c>
      <c r="K528" s="52" t="s">
        <v>50</v>
      </c>
      <c r="L528" s="51">
        <v>2.68</v>
      </c>
    </row>
    <row r="529" spans="1:12" ht="15" x14ac:dyDescent="0.25">
      <c r="A529" s="25"/>
      <c r="B529" s="16"/>
      <c r="C529" s="11"/>
      <c r="D529" s="7" t="s">
        <v>33</v>
      </c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810</v>
      </c>
      <c r="G532" s="21">
        <f t="shared" ref="G532" si="391">SUM(G523:G531)</f>
        <v>33.1</v>
      </c>
      <c r="H532" s="21">
        <f t="shared" ref="H532" si="392">SUM(H523:H531)</f>
        <v>25.8</v>
      </c>
      <c r="I532" s="21">
        <f t="shared" ref="I532" si="393">SUM(I523:I531)</f>
        <v>111.1</v>
      </c>
      <c r="J532" s="21">
        <f t="shared" ref="J532" si="394">SUM(J523:J531)</f>
        <v>609.70000000000005</v>
      </c>
      <c r="K532" s="27"/>
      <c r="L532" s="21">
        <f t="shared" ref="L532" ca="1" si="395">SUM(L529:L537)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0</v>
      </c>
      <c r="G537" s="21">
        <f t="shared" ref="G537" si="396">SUM(G533:G536)</f>
        <v>0</v>
      </c>
      <c r="H537" s="21">
        <f t="shared" ref="H537" si="397">SUM(H533:H536)</f>
        <v>0</v>
      </c>
      <c r="I537" s="21">
        <f t="shared" ref="I537" si="398">SUM(I533:I536)</f>
        <v>0</v>
      </c>
      <c r="J537" s="21">
        <f t="shared" ref="J537" si="399">SUM(J533:J536)</f>
        <v>0</v>
      </c>
      <c r="K537" s="27"/>
      <c r="L537" s="21">
        <f t="shared" ref="L537" ca="1" si="400">SUM(L530:L536)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30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31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7" t="s">
        <v>23</v>
      </c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5"/>
      <c r="B543" s="16"/>
      <c r="C543" s="11"/>
      <c r="D543" s="6"/>
      <c r="E543" s="50"/>
      <c r="F543" s="51"/>
      <c r="G543" s="51"/>
      <c r="H543" s="51"/>
      <c r="I543" s="51"/>
      <c r="J543" s="51"/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0</v>
      </c>
      <c r="G544" s="21">
        <f t="shared" ref="G544" si="401">SUM(G538:G543)</f>
        <v>0</v>
      </c>
      <c r="H544" s="21">
        <f t="shared" ref="H544" si="402">SUM(H538:H543)</f>
        <v>0</v>
      </c>
      <c r="I544" s="21">
        <f t="shared" ref="I544" si="403">SUM(I538:I543)</f>
        <v>0</v>
      </c>
      <c r="J544" s="21">
        <f t="shared" ref="J544" si="404">SUM(J538:J543)</f>
        <v>0</v>
      </c>
      <c r="K544" s="27"/>
      <c r="L544" s="21">
        <f t="shared" ref="L544" ca="1" si="405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406">SUM(G545:G550)</f>
        <v>0</v>
      </c>
      <c r="H551" s="21">
        <f t="shared" ref="H551" si="407">SUM(H545:H550)</f>
        <v>0</v>
      </c>
      <c r="I551" s="21">
        <f t="shared" ref="I551" si="408">SUM(I545:I550)</f>
        <v>0</v>
      </c>
      <c r="J551" s="21">
        <f t="shared" ref="J551" si="409">SUM(J545:J550)</f>
        <v>0</v>
      </c>
      <c r="K551" s="27"/>
      <c r="L551" s="21">
        <f t="shared" ref="L551" ca="1" si="410">SUM(L545:L553)</f>
        <v>0</v>
      </c>
    </row>
    <row r="552" spans="1:12" ht="15.75" customHeight="1" x14ac:dyDescent="0.2">
      <c r="A552" s="31">
        <f>A511</f>
        <v>2</v>
      </c>
      <c r="B552" s="32">
        <f>B511</f>
        <v>6</v>
      </c>
      <c r="C552" s="64" t="s">
        <v>4</v>
      </c>
      <c r="D552" s="65"/>
      <c r="E552" s="33"/>
      <c r="F552" s="34">
        <f>F518+F522+F532+F537+F544+F551</f>
        <v>1320</v>
      </c>
      <c r="G552" s="34">
        <f t="shared" ref="G552" si="411">G518+G522+G532+G537+G544+G551</f>
        <v>56.9</v>
      </c>
      <c r="H552" s="34">
        <f t="shared" ref="H552" si="412">H518+H522+H532+H537+H544+H551</f>
        <v>58.400000000000006</v>
      </c>
      <c r="I552" s="34">
        <f t="shared" ref="I552" si="413">I518+I522+I532+I537+I544+I551</f>
        <v>159</v>
      </c>
      <c r="J552" s="34">
        <f t="shared" ref="J552" si="414">J518+J522+J532+J537+J544+J551</f>
        <v>1199.9000000000001</v>
      </c>
      <c r="K552" s="35"/>
      <c r="L552" s="34">
        <f t="shared" ref="L552" ca="1" si="415">L518+L522+L532+L537+L544+L551</f>
        <v>0</v>
      </c>
    </row>
    <row r="553" spans="1:12" ht="15" x14ac:dyDescent="0.25">
      <c r="A553" s="22">
        <v>2</v>
      </c>
      <c r="B553" s="23">
        <v>7</v>
      </c>
      <c r="C553" s="24" t="s">
        <v>20</v>
      </c>
      <c r="D553" s="5" t="s">
        <v>21</v>
      </c>
      <c r="E553" s="47"/>
      <c r="F553" s="48"/>
      <c r="G553" s="48"/>
      <c r="H553" s="48"/>
      <c r="I553" s="48"/>
      <c r="J553" s="48"/>
      <c r="K553" s="49"/>
      <c r="L553" s="48"/>
    </row>
    <row r="554" spans="1:12" ht="15" x14ac:dyDescent="0.25">
      <c r="A554" s="25"/>
      <c r="B554" s="16"/>
      <c r="C554" s="11"/>
      <c r="D554" s="6"/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22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23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7" t="s">
        <v>24</v>
      </c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0</v>
      </c>
      <c r="G560" s="21">
        <f t="shared" ref="G560" si="416">SUM(G553:G559)</f>
        <v>0</v>
      </c>
      <c r="H560" s="21">
        <f t="shared" ref="H560" si="417">SUM(H553:H559)</f>
        <v>0</v>
      </c>
      <c r="I560" s="21">
        <f t="shared" ref="I560" si="418">SUM(I553:I559)</f>
        <v>0</v>
      </c>
      <c r="J560" s="21">
        <f t="shared" ref="J560" si="419">SUM(J553:J559)</f>
        <v>0</v>
      </c>
      <c r="K560" s="27"/>
      <c r="L560" s="21">
        <f t="shared" ref="L560" si="420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5"/>
      <c r="B563" s="16"/>
      <c r="C563" s="11"/>
      <c r="D563" s="6"/>
      <c r="E563" s="50"/>
      <c r="F563" s="51"/>
      <c r="G563" s="51"/>
      <c r="H563" s="51"/>
      <c r="I563" s="51"/>
      <c r="J563" s="51"/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0</v>
      </c>
      <c r="G564" s="21">
        <f t="shared" ref="G564" si="421">SUM(G561:G563)</f>
        <v>0</v>
      </c>
      <c r="H564" s="21">
        <f t="shared" ref="H564" si="422">SUM(H561:H563)</f>
        <v>0</v>
      </c>
      <c r="I564" s="21">
        <f t="shared" ref="I564" si="423">SUM(I561:I563)</f>
        <v>0</v>
      </c>
      <c r="J564" s="21">
        <f t="shared" ref="J564" si="424">SUM(J561:J563)</f>
        <v>0</v>
      </c>
      <c r="K564" s="27"/>
      <c r="L564" s="21">
        <f t="shared" ref="L564" ca="1" si="425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28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29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30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31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32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0</v>
      </c>
      <c r="G574" s="21">
        <f t="shared" ref="G574" si="426">SUM(G565:G573)</f>
        <v>0</v>
      </c>
      <c r="H574" s="21">
        <f t="shared" ref="H574" si="427">SUM(H565:H573)</f>
        <v>0</v>
      </c>
      <c r="I574" s="21">
        <f t="shared" ref="I574" si="428">SUM(I565:I573)</f>
        <v>0</v>
      </c>
      <c r="J574" s="21">
        <f t="shared" ref="J574" si="429">SUM(J565:J573)</f>
        <v>0</v>
      </c>
      <c r="K574" s="27"/>
      <c r="L574" s="21">
        <f t="shared" ref="L574" ca="1" si="430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12" t="s">
        <v>31</v>
      </c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0</v>
      </c>
      <c r="G579" s="21">
        <f t="shared" ref="G579" si="431">SUM(G575:G578)</f>
        <v>0</v>
      </c>
      <c r="H579" s="21">
        <f t="shared" ref="H579" si="432">SUM(H575:H578)</f>
        <v>0</v>
      </c>
      <c r="I579" s="21">
        <f t="shared" ref="I579" si="433">SUM(I575:I578)</f>
        <v>0</v>
      </c>
      <c r="J579" s="21">
        <f t="shared" ref="J579" si="434">SUM(J575:J578)</f>
        <v>0</v>
      </c>
      <c r="K579" s="27"/>
      <c r="L579" s="21">
        <f t="shared" ref="L579" ca="1" si="435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30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31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7" t="s">
        <v>23</v>
      </c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5"/>
      <c r="B585" s="16"/>
      <c r="C585" s="11"/>
      <c r="D585" s="6"/>
      <c r="E585" s="50"/>
      <c r="F585" s="51"/>
      <c r="G585" s="51"/>
      <c r="H585" s="51"/>
      <c r="I585" s="51"/>
      <c r="J585" s="51"/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0</v>
      </c>
      <c r="G586" s="21">
        <f t="shared" ref="G586" si="436">SUM(G580:G585)</f>
        <v>0</v>
      </c>
      <c r="H586" s="21">
        <f t="shared" ref="H586" si="437">SUM(H580:H585)</f>
        <v>0</v>
      </c>
      <c r="I586" s="21">
        <f t="shared" ref="I586" si="438">SUM(I580:I585)</f>
        <v>0</v>
      </c>
      <c r="J586" s="21">
        <f t="shared" ref="J586" si="439">SUM(J580:J585)</f>
        <v>0</v>
      </c>
      <c r="K586" s="27"/>
      <c r="L586" s="21">
        <f t="shared" ref="L586" ca="1" si="440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441">SUM(G587:G592)</f>
        <v>0</v>
      </c>
      <c r="H593" s="21">
        <f t="shared" ref="H593" si="442">SUM(H587:H592)</f>
        <v>0</v>
      </c>
      <c r="I593" s="21">
        <f t="shared" ref="I593" si="443">SUM(I587:I592)</f>
        <v>0</v>
      </c>
      <c r="J593" s="21">
        <f t="shared" ref="J593" si="444">SUM(J587:J592)</f>
        <v>0</v>
      </c>
      <c r="K593" s="27"/>
      <c r="L593" s="21">
        <f t="shared" ref="L593" ca="1" si="445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61" t="s">
        <v>4</v>
      </c>
      <c r="D594" s="62"/>
      <c r="E594" s="39"/>
      <c r="F594" s="40">
        <f>F560+F564+F574+F579+F586+F593</f>
        <v>0</v>
      </c>
      <c r="G594" s="40">
        <f t="shared" ref="G594" si="446">G560+G564+G574+G579+G586+G593</f>
        <v>0</v>
      </c>
      <c r="H594" s="40">
        <f t="shared" ref="H594" si="447">H560+H564+H574+H579+H586+H593</f>
        <v>0</v>
      </c>
      <c r="I594" s="40">
        <f t="shared" ref="I594" si="448">I560+I564+I574+I579+I586+I593</f>
        <v>0</v>
      </c>
      <c r="J594" s="40">
        <f t="shared" ref="J594" si="449">J560+J564+J574+J579+J586+J593</f>
        <v>0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63" t="s">
        <v>5</v>
      </c>
      <c r="D595" s="63"/>
      <c r="E595" s="63"/>
      <c r="F595" s="42">
        <f>(F47+F89+F132+F174+F216+F258+F300+F342+F384+F426+F468+F510+F552+F594)/(IF(F47=0,0,1)+IF(F89=0,0,1)+IF(F132=0,0,1)+IF(F174=0,0,1)+IF(F216=0,0,1)+IF(F258=0,0,1)+IF(F300=0,0,1)+IF(F342=0,0,1)+IF(F384=0,0,1)+IF(F426=0,0,1)+IF(F468=0,0,1)+IF(F510=0,0,1)+IF(F552=0,0,1)+IF(F594=0,0,1))</f>
        <v>1269.1666666666667</v>
      </c>
      <c r="G595" s="42">
        <f t="shared" ref="G595:L595" si="450">(G47+G89+G132+G174+G216+G258+G300+G342+G384+G426+G468+G510+G552+G594)/(IF(G47=0,0,1)+IF(G89=0,0,1)+IF(G132=0,0,1)+IF(G174=0,0,1)+IF(G216=0,0,1)+IF(G258=0,0,1)+IF(G300=0,0,1)+IF(G342=0,0,1)+IF(G384=0,0,1)+IF(G426=0,0,1)+IF(G468=0,0,1)+IF(G510=0,0,1)+IF(G552=0,0,1)+IF(G594=0,0,1))</f>
        <v>48.191666666666663</v>
      </c>
      <c r="H595" s="42">
        <f t="shared" si="450"/>
        <v>42.908333333333339</v>
      </c>
      <c r="I595" s="42">
        <f t="shared" si="450"/>
        <v>334.10833333333335</v>
      </c>
      <c r="J595" s="42">
        <f t="shared" si="450"/>
        <v>1273.4250000000002</v>
      </c>
      <c r="K595" s="42"/>
      <c r="L595" s="42" t="e">
        <f t="shared" ca="1" si="450"/>
        <v>#DIV/0!</v>
      </c>
    </row>
  </sheetData>
  <mergeCells count="18">
    <mergeCell ref="C300:D300"/>
    <mergeCell ref="C47:D47"/>
    <mergeCell ref="C1:E1"/>
    <mergeCell ref="H1:K1"/>
    <mergeCell ref="H2:K2"/>
    <mergeCell ref="C89:D89"/>
    <mergeCell ref="C132:D132"/>
    <mergeCell ref="C174:D174"/>
    <mergeCell ref="C216:D216"/>
    <mergeCell ref="C258:D258"/>
    <mergeCell ref="C594:D594"/>
    <mergeCell ref="C595:E595"/>
    <mergeCell ref="C342:D342"/>
    <mergeCell ref="C384:D384"/>
    <mergeCell ref="C426:D426"/>
    <mergeCell ref="C468:D468"/>
    <mergeCell ref="C510:D510"/>
    <mergeCell ref="C552:D55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2023-10-20T04:23:19Z</dcterms:modified>
</cp:coreProperties>
</file>